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2"/>
  </bookViews>
  <sheets>
    <sheet name="Reihenfolge Turnier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<sst xmlns="http://schemas.openxmlformats.org/spreadsheetml/2006/main" count="241" uniqueCount="55">
  <si>
    <t>Schweizermeisterschaft 2011 / 2012</t>
  </si>
  <si>
    <t>Datum:</t>
  </si>
  <si>
    <t>Ort:</t>
  </si>
  <si>
    <t>Madiswil</t>
  </si>
  <si>
    <t>Veranstalter:</t>
  </si>
  <si>
    <t>Einrad Team Oberaargau</t>
  </si>
  <si>
    <t>Turnierreihenfolge</t>
  </si>
  <si>
    <t>Mannschaften</t>
  </si>
  <si>
    <t>Chipmunks</t>
  </si>
  <si>
    <t>Black Hawks 2</t>
  </si>
  <si>
    <t>Wülflinger Füchse</t>
  </si>
  <si>
    <t>Winti Stars</t>
  </si>
  <si>
    <t>Magic Flyers</t>
  </si>
  <si>
    <t>Unicycle Tigers 2</t>
  </si>
  <si>
    <t>Snakes</t>
  </si>
  <si>
    <t>Turniertreffpunkt:</t>
  </si>
  <si>
    <t>Turnierstart:</t>
  </si>
  <si>
    <t>Spieldauer:</t>
  </si>
  <si>
    <t>Spielpause:</t>
  </si>
  <si>
    <t>Mittagspause:</t>
  </si>
  <si>
    <t>:</t>
  </si>
  <si>
    <t>Turnierdatum:</t>
  </si>
  <si>
    <t>Turnierort:</t>
  </si>
  <si>
    <t>Spiel 1</t>
  </si>
  <si>
    <t>Spiel 2</t>
  </si>
  <si>
    <t>Spiel 3</t>
  </si>
  <si>
    <t>Spiel 4</t>
  </si>
  <si>
    <t>Spiel 5</t>
  </si>
  <si>
    <t>Spiel 6</t>
  </si>
  <si>
    <t>Rangliste Turnier</t>
  </si>
  <si>
    <t>Fritz</t>
  </si>
  <si>
    <t>Chrigi</t>
  </si>
  <si>
    <t>Ernst</t>
  </si>
  <si>
    <t>Sarah</t>
  </si>
  <si>
    <t>Mrco</t>
  </si>
  <si>
    <t>Tinchen</t>
  </si>
  <si>
    <t>Fäbu</t>
  </si>
  <si>
    <t>Pascal</t>
  </si>
  <si>
    <t>Adi</t>
  </si>
  <si>
    <t>Märsu</t>
  </si>
  <si>
    <t>Sabine</t>
  </si>
  <si>
    <t>Rebe</t>
  </si>
  <si>
    <t>Marco</t>
  </si>
  <si>
    <t>Urs</t>
  </si>
  <si>
    <t>Patricia</t>
  </si>
  <si>
    <t>geschossene Tore</t>
  </si>
  <si>
    <t>erhaltene Tore</t>
  </si>
  <si>
    <t>Punkte</t>
  </si>
  <si>
    <t>Punkte Total</t>
  </si>
  <si>
    <t>Tordifferenzen</t>
  </si>
  <si>
    <t>Tigers</t>
  </si>
  <si>
    <t>Bei Punktegleichstand zählt je die Direktbegegnung</t>
  </si>
  <si>
    <t>Tore in Direktbegnungen</t>
  </si>
  <si>
    <t>T+</t>
  </si>
  <si>
    <t>T-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</si>
</sst>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25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45">
      <alignment/>
      <protection/>
    </xf>
    <xf numFmtId="0" fontId="3" fillId="0" borderId="0" xfId="45" applyFont="1">
      <alignment/>
      <protection/>
    </xf>
    <xf numFmtId="0" fontId="4" fillId="0" borderId="10" xfId="45" applyFont="1" applyBorder="1" applyAlignment="1">
      <alignment horizontal="left"/>
      <protection/>
    </xf>
    <xf numFmtId="0" fontId="3" fillId="0" borderId="10" xfId="45" applyFont="1" applyBorder="1">
      <alignment/>
      <protection/>
    </xf>
    <xf numFmtId="0" fontId="5" fillId="0" borderId="10" xfId="45" applyFont="1" applyBorder="1">
      <alignment/>
      <protection/>
    </xf>
    <xf numFmtId="0" fontId="6" fillId="0" borderId="0" xfId="45" applyFont="1">
      <alignment/>
      <protection/>
    </xf>
    <xf numFmtId="0" fontId="4" fillId="0" borderId="10" xfId="45" applyFont="1" applyBorder="1" applyAlignment="1">
      <alignment horizontal="center"/>
      <protection/>
    </xf>
    <xf numFmtId="0" fontId="4" fillId="0" borderId="10" xfId="45" applyFont="1" applyBorder="1">
      <alignment/>
      <protection/>
    </xf>
    <xf numFmtId="0" fontId="4" fillId="0" borderId="10" xfId="45" applyFont="1" applyFill="1" applyBorder="1">
      <alignment/>
      <protection/>
    </xf>
    <xf numFmtId="20" fontId="4" fillId="33" borderId="10" xfId="45" applyNumberFormat="1" applyFont="1" applyFill="1" applyBorder="1" applyAlignment="1">
      <alignment horizontal="center"/>
      <protection/>
    </xf>
    <xf numFmtId="0" fontId="4" fillId="33" borderId="10" xfId="45" applyFont="1" applyFill="1" applyBorder="1" applyAlignment="1">
      <alignment horizontal="center"/>
      <protection/>
    </xf>
    <xf numFmtId="0" fontId="3" fillId="34" borderId="10" xfId="45" applyFont="1" applyFill="1" applyBorder="1">
      <alignment/>
      <protection/>
    </xf>
    <xf numFmtId="0" fontId="3" fillId="35" borderId="10" xfId="45" applyFont="1" applyFill="1" applyBorder="1">
      <alignment/>
      <protection/>
    </xf>
    <xf numFmtId="0" fontId="3" fillId="36" borderId="10" xfId="45" applyFont="1" applyFill="1" applyBorder="1">
      <alignment/>
      <protection/>
    </xf>
    <xf numFmtId="0" fontId="3" fillId="37" borderId="10" xfId="45" applyFont="1" applyFill="1" applyBorder="1">
      <alignment/>
      <protection/>
    </xf>
    <xf numFmtId="0" fontId="3" fillId="0" borderId="11" xfId="0" applyFont="1" applyBorder="1" applyAlignment="1">
      <alignment/>
    </xf>
    <xf numFmtId="20" fontId="4" fillId="38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38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20" fontId="4" fillId="39" borderId="10" xfId="45" applyNumberFormat="1" applyFont="1" applyFill="1" applyBorder="1" applyAlignment="1">
      <alignment horizontal="center"/>
      <protection/>
    </xf>
    <xf numFmtId="20" fontId="4" fillId="15" borderId="11" xfId="0" applyNumberFormat="1" applyFont="1" applyFill="1" applyBorder="1" applyAlignment="1">
      <alignment horizontal="center"/>
    </xf>
    <xf numFmtId="0" fontId="4" fillId="9" borderId="10" xfId="45" applyFont="1" applyFill="1" applyBorder="1" applyAlignment="1">
      <alignment horizontal="center"/>
      <protection/>
    </xf>
    <xf numFmtId="0" fontId="4" fillId="9" borderId="11" xfId="0" applyFont="1" applyFill="1" applyBorder="1" applyAlignment="1">
      <alignment horizontal="center"/>
    </xf>
    <xf numFmtId="0" fontId="3" fillId="34" borderId="12" xfId="45" applyFont="1" applyFill="1" applyBorder="1">
      <alignment/>
      <protection/>
    </xf>
    <xf numFmtId="0" fontId="3" fillId="35" borderId="12" xfId="45" applyFont="1" applyFill="1" applyBorder="1">
      <alignment/>
      <protection/>
    </xf>
    <xf numFmtId="0" fontId="3" fillId="0" borderId="12" xfId="45" applyFont="1" applyBorder="1">
      <alignment/>
      <protection/>
    </xf>
    <xf numFmtId="0" fontId="3" fillId="36" borderId="12" xfId="45" applyFont="1" applyFill="1" applyBorder="1">
      <alignment/>
      <protection/>
    </xf>
    <xf numFmtId="0" fontId="3" fillId="37" borderId="12" xfId="45" applyFont="1" applyFill="1" applyBorder="1">
      <alignment/>
      <protection/>
    </xf>
    <xf numFmtId="0" fontId="1" fillId="0" borderId="11" xfId="45" applyBorder="1" applyAlignment="1">
      <alignment textRotation="90"/>
      <protection/>
    </xf>
    <xf numFmtId="0" fontId="1" fillId="3" borderId="11" xfId="45" applyFill="1" applyBorder="1" applyAlignment="1">
      <alignment textRotation="90"/>
      <protection/>
    </xf>
    <xf numFmtId="0" fontId="1" fillId="9" borderId="11" xfId="45" applyFill="1" applyBorder="1" applyAlignment="1">
      <alignment textRotation="90"/>
      <protection/>
    </xf>
    <xf numFmtId="0" fontId="1" fillId="6" borderId="11" xfId="45" applyFill="1" applyBorder="1" applyAlignment="1">
      <alignment textRotation="90"/>
      <protection/>
    </xf>
    <xf numFmtId="0" fontId="1" fillId="18" borderId="11" xfId="45" applyFill="1" applyBorder="1" applyAlignment="1">
      <alignment textRotation="90"/>
      <protection/>
    </xf>
    <xf numFmtId="0" fontId="3" fillId="40" borderId="12" xfId="45" applyFont="1" applyFill="1" applyBorder="1">
      <alignment/>
      <protection/>
    </xf>
    <xf numFmtId="0" fontId="3" fillId="40" borderId="10" xfId="45" applyFont="1" applyFill="1" applyBorder="1">
      <alignment/>
      <protection/>
    </xf>
    <xf numFmtId="0" fontId="10" fillId="0" borderId="0" xfId="45" applyFont="1">
      <alignment/>
      <protection/>
    </xf>
    <xf numFmtId="20" fontId="1" fillId="0" borderId="0" xfId="45" applyNumberFormat="1">
      <alignment/>
      <protection/>
    </xf>
    <xf numFmtId="0" fontId="10" fillId="0" borderId="0" xfId="45" applyFont="1" applyAlignment="1">
      <alignment horizontal="right"/>
      <protection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2" fillId="0" borderId="0" xfId="45" applyFont="1" applyBorder="1" applyAlignment="1">
      <alignment horizontal="center"/>
      <protection/>
    </xf>
    <xf numFmtId="14" fontId="3" fillId="0" borderId="10" xfId="45" applyNumberFormat="1" applyFont="1" applyBorder="1" applyAlignment="1">
      <alignment horizontal="center"/>
      <protection/>
    </xf>
    <xf numFmtId="0" fontId="3" fillId="0" borderId="10" xfId="45" applyFont="1" applyBorder="1" applyAlignment="1">
      <alignment horizontal="center"/>
      <protection/>
    </xf>
    <xf numFmtId="0" fontId="7" fillId="0" borderId="0" xfId="45" applyFont="1" applyBorder="1" applyAlignment="1">
      <alignment horizontal="center"/>
      <protection/>
    </xf>
    <xf numFmtId="0" fontId="4" fillId="0" borderId="10" xfId="45" applyFont="1" applyBorder="1" applyAlignment="1">
      <alignment horizontal="center"/>
      <protection/>
    </xf>
    <xf numFmtId="20" fontId="8" fillId="0" borderId="10" xfId="45" applyNumberFormat="1" applyFont="1" applyBorder="1" applyAlignment="1">
      <alignment horizontal="left"/>
      <protection/>
    </xf>
    <xf numFmtId="0" fontId="9" fillId="0" borderId="10" xfId="45" applyFont="1" applyBorder="1" applyAlignment="1">
      <alignment horizontal="center"/>
      <protection/>
    </xf>
    <xf numFmtId="0" fontId="4" fillId="0" borderId="13" xfId="45" applyFont="1" applyBorder="1" applyAlignment="1">
      <alignment horizontal="center"/>
      <protection/>
    </xf>
    <xf numFmtId="0" fontId="4" fillId="34" borderId="13" xfId="45" applyFont="1" applyFill="1" applyBorder="1" applyAlignment="1">
      <alignment horizontal="center"/>
      <protection/>
    </xf>
    <xf numFmtId="14" fontId="5" fillId="0" borderId="10" xfId="45" applyNumberFormat="1" applyFont="1" applyBorder="1" applyAlignment="1">
      <alignment horizontal="center"/>
      <protection/>
    </xf>
    <xf numFmtId="0" fontId="5" fillId="0" borderId="10" xfId="45" applyFont="1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53735"/>
      <rgbColor rgb="00FDEADA"/>
      <rgbColor rgb="00DCE6F2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0EC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zoomScalePageLayoutView="0" workbookViewId="0" topLeftCell="A1">
      <selection activeCell="D4" sqref="D4:E4"/>
    </sheetView>
  </sheetViews>
  <sheetFormatPr defaultColWidth="11.7109375" defaultRowHeight="12.75"/>
  <cols>
    <col min="1" max="1" width="7.28125" style="1" customWidth="1"/>
    <col min="2" max="2" width="7.421875" style="1" customWidth="1"/>
    <col min="3" max="3" width="35.28125" style="1" customWidth="1"/>
    <col min="4" max="4" width="4.7109375" style="1" customWidth="1"/>
    <col min="5" max="5" width="37.7109375" style="1" customWidth="1"/>
    <col min="6" max="16384" width="11.7109375" style="1" customWidth="1"/>
  </cols>
  <sheetData>
    <row r="1" spans="3:5" ht="30.75" customHeight="1">
      <c r="C1" s="44" t="s">
        <v>0</v>
      </c>
      <c r="D1" s="44"/>
      <c r="E1" s="44"/>
    </row>
    <row r="3" spans="2:5" ht="15.75">
      <c r="B3" s="2"/>
      <c r="C3" s="2"/>
      <c r="D3" s="2"/>
      <c r="E3" s="2"/>
    </row>
    <row r="4" spans="2:5" ht="15.75">
      <c r="B4" s="2"/>
      <c r="C4" s="3" t="s">
        <v>1</v>
      </c>
      <c r="D4" s="45">
        <v>40832</v>
      </c>
      <c r="E4" s="45"/>
    </row>
    <row r="5" spans="2:5" ht="15.75">
      <c r="B5" s="2"/>
      <c r="C5" s="3" t="s">
        <v>2</v>
      </c>
      <c r="D5" s="46" t="s">
        <v>3</v>
      </c>
      <c r="E5" s="46"/>
    </row>
    <row r="6" spans="2:5" ht="15.75">
      <c r="B6" s="2"/>
      <c r="C6" s="3" t="s">
        <v>4</v>
      </c>
      <c r="D6" s="46" t="s">
        <v>5</v>
      </c>
      <c r="E6" s="46"/>
    </row>
    <row r="7" spans="2:5" ht="15.75">
      <c r="B7" s="2"/>
      <c r="C7" s="2"/>
      <c r="D7" s="2"/>
      <c r="E7" s="2"/>
    </row>
    <row r="8" spans="2:5" ht="15.75">
      <c r="B8" s="2"/>
      <c r="C8" s="2"/>
      <c r="D8" s="2"/>
      <c r="E8" s="2"/>
    </row>
    <row r="9" spans="2:5" ht="18.75">
      <c r="B9" s="4"/>
      <c r="C9" s="5" t="s">
        <v>6</v>
      </c>
      <c r="D9" s="6"/>
      <c r="E9" s="5" t="s">
        <v>7</v>
      </c>
    </row>
    <row r="10" spans="2:5" ht="15.75">
      <c r="B10" s="4">
        <v>1</v>
      </c>
      <c r="C10" s="4" t="str">
        <f aca="true" t="shared" si="0" ref="C10:C16">E10</f>
        <v>Chipmunks</v>
      </c>
      <c r="D10" s="2"/>
      <c r="E10" s="4" t="s">
        <v>8</v>
      </c>
    </row>
    <row r="11" spans="2:5" ht="15.75">
      <c r="B11" s="4">
        <v>2</v>
      </c>
      <c r="C11" s="4" t="str">
        <f t="shared" si="0"/>
        <v>Black Hawks 2</v>
      </c>
      <c r="D11" s="2"/>
      <c r="E11" s="4" t="s">
        <v>9</v>
      </c>
    </row>
    <row r="12" spans="2:5" ht="15.75">
      <c r="B12" s="4">
        <v>3</v>
      </c>
      <c r="C12" s="4" t="str">
        <f t="shared" si="0"/>
        <v>Wülflinger Füchse</v>
      </c>
      <c r="D12" s="2"/>
      <c r="E12" s="4" t="s">
        <v>10</v>
      </c>
    </row>
    <row r="13" spans="2:5" ht="15.75">
      <c r="B13" s="4">
        <v>4</v>
      </c>
      <c r="C13" s="4" t="str">
        <f t="shared" si="0"/>
        <v>Winti Stars</v>
      </c>
      <c r="D13" s="2"/>
      <c r="E13" s="4" t="s">
        <v>11</v>
      </c>
    </row>
    <row r="14" spans="2:5" ht="15.75">
      <c r="B14" s="4">
        <v>5</v>
      </c>
      <c r="C14" s="4" t="str">
        <f t="shared" si="0"/>
        <v>Magic Flyers</v>
      </c>
      <c r="D14" s="2"/>
      <c r="E14" s="4" t="s">
        <v>12</v>
      </c>
    </row>
    <row r="15" spans="2:5" ht="15.75">
      <c r="B15" s="4">
        <v>6</v>
      </c>
      <c r="C15" s="4" t="str">
        <f t="shared" si="0"/>
        <v>Unicycle Tigers 2</v>
      </c>
      <c r="D15" s="2"/>
      <c r="E15" s="4" t="s">
        <v>13</v>
      </c>
    </row>
    <row r="16" spans="2:5" ht="15.75">
      <c r="B16" s="4">
        <v>7</v>
      </c>
      <c r="C16" s="4" t="str">
        <f t="shared" si="0"/>
        <v>Snakes</v>
      </c>
      <c r="D16" s="2"/>
      <c r="E16" s="4" t="s">
        <v>14</v>
      </c>
    </row>
  </sheetData>
  <sheetProtection selectLockedCells="1" selectUnlockedCells="1"/>
  <mergeCells count="4">
    <mergeCell ref="C1:E1"/>
    <mergeCell ref="D4:E4"/>
    <mergeCell ref="D5:E5"/>
    <mergeCell ref="D6:E6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H10" sqref="H10"/>
    </sheetView>
  </sheetViews>
  <sheetFormatPr defaultColWidth="11.7109375" defaultRowHeight="12.75"/>
  <cols>
    <col min="1" max="1" width="5.00390625" style="1" customWidth="1"/>
    <col min="2" max="2" width="10.7109375" style="1" customWidth="1"/>
    <col min="3" max="3" width="1.28515625" style="1" customWidth="1"/>
    <col min="4" max="4" width="10.7109375" style="1" customWidth="1"/>
    <col min="5" max="5" width="0.71875" style="1" customWidth="1"/>
    <col min="6" max="6" width="26.140625" style="1" customWidth="1"/>
    <col min="7" max="7" width="0.71875" style="1" customWidth="1"/>
    <col min="8" max="8" width="26.140625" style="1" customWidth="1"/>
    <col min="9" max="9" width="0.71875" style="1" customWidth="1"/>
    <col min="10" max="10" width="10.7109375" style="1" customWidth="1"/>
    <col min="11" max="11" width="0.9921875" style="1" customWidth="1"/>
    <col min="12" max="12" width="10.7109375" style="1" customWidth="1"/>
    <col min="13" max="13" width="0.5625" style="1" customWidth="1"/>
    <col min="14" max="14" width="10.7109375" style="1" customWidth="1"/>
    <col min="15" max="15" width="0.9921875" style="1" customWidth="1"/>
    <col min="16" max="16" width="10.7109375" style="1" customWidth="1"/>
    <col min="17" max="17" width="8.140625" style="1" customWidth="1"/>
    <col min="18" max="18" width="8.8515625" style="1" customWidth="1"/>
    <col min="19" max="19" width="8.28125" style="1" customWidth="1"/>
    <col min="20" max="16384" width="11.7109375" style="1" customWidth="1"/>
  </cols>
  <sheetData>
    <row r="1" spans="4:12" ht="24.75" customHeight="1">
      <c r="D1" s="47" t="s">
        <v>0</v>
      </c>
      <c r="E1" s="47"/>
      <c r="F1" s="47"/>
      <c r="G1" s="47"/>
      <c r="H1" s="47"/>
      <c r="I1" s="47"/>
      <c r="J1" s="47"/>
      <c r="K1" s="47"/>
      <c r="L1" s="47"/>
    </row>
    <row r="2" ht="9" customHeight="1"/>
    <row r="3" spans="1:17" ht="15.75">
      <c r="A3" s="4"/>
      <c r="B3" s="48" t="s">
        <v>6</v>
      </c>
      <c r="C3" s="48"/>
      <c r="D3" s="48"/>
      <c r="E3" s="48"/>
      <c r="F3" s="2"/>
      <c r="G3" s="2"/>
      <c r="H3" s="8" t="s">
        <v>15</v>
      </c>
      <c r="I3" s="49">
        <v>0.375</v>
      </c>
      <c r="J3" s="49"/>
      <c r="K3" s="49"/>
      <c r="L3" s="49"/>
      <c r="M3" s="49"/>
      <c r="N3" s="2"/>
      <c r="O3" s="2"/>
      <c r="P3" s="2"/>
      <c r="Q3" s="2"/>
    </row>
    <row r="4" spans="1:17" ht="15.75">
      <c r="A4" s="8">
        <v>1</v>
      </c>
      <c r="B4" s="50" t="str">
        <f>'Reihenfolge Turnier'!C10</f>
        <v>Chipmunks</v>
      </c>
      <c r="C4" s="50"/>
      <c r="D4" s="50"/>
      <c r="E4" s="50"/>
      <c r="F4" s="2"/>
      <c r="G4" s="2"/>
      <c r="H4" s="8" t="s">
        <v>16</v>
      </c>
      <c r="I4" s="49">
        <v>0.3958333333333333</v>
      </c>
      <c r="J4" s="49"/>
      <c r="K4" s="49"/>
      <c r="L4" s="49"/>
      <c r="M4" s="49"/>
      <c r="N4" s="2"/>
      <c r="O4" s="2"/>
      <c r="P4" s="2"/>
      <c r="Q4" s="2"/>
    </row>
    <row r="5" spans="1:17" ht="15.75">
      <c r="A5" s="8">
        <v>2</v>
      </c>
      <c r="B5" s="46" t="str">
        <f>'Reihenfolge Turnier'!C11</f>
        <v>Black Hawks 2</v>
      </c>
      <c r="C5" s="46"/>
      <c r="D5" s="46"/>
      <c r="E5" s="46"/>
      <c r="F5" s="2"/>
      <c r="G5" s="2"/>
      <c r="H5" s="8" t="s">
        <v>17</v>
      </c>
      <c r="I5" s="49">
        <v>0.008333333333333335</v>
      </c>
      <c r="J5" s="49"/>
      <c r="K5" s="49"/>
      <c r="L5" s="49"/>
      <c r="M5" s="49"/>
      <c r="N5" s="2"/>
      <c r="O5" s="2"/>
      <c r="P5" s="2"/>
      <c r="Q5" s="2"/>
    </row>
    <row r="6" spans="1:17" ht="15.75">
      <c r="A6" s="8">
        <v>3</v>
      </c>
      <c r="B6" s="46" t="str">
        <f>'Reihenfolge Turnier'!C12</f>
        <v>Wülflinger Füchse</v>
      </c>
      <c r="C6" s="46"/>
      <c r="D6" s="46"/>
      <c r="E6" s="46"/>
      <c r="F6" s="2"/>
      <c r="G6" s="2"/>
      <c r="H6" s="9" t="s">
        <v>18</v>
      </c>
      <c r="I6" s="49">
        <v>0.001388888888888889</v>
      </c>
      <c r="J6" s="49"/>
      <c r="K6" s="49"/>
      <c r="L6" s="49"/>
      <c r="M6" s="49"/>
      <c r="N6" s="2"/>
      <c r="O6" s="2"/>
      <c r="P6" s="2"/>
      <c r="Q6" s="2"/>
    </row>
    <row r="7" spans="1:17" ht="15.75">
      <c r="A7" s="8">
        <v>4</v>
      </c>
      <c r="B7" s="46" t="str">
        <f>'Reihenfolge Turnier'!C13</f>
        <v>Winti Stars</v>
      </c>
      <c r="C7" s="46"/>
      <c r="D7" s="46"/>
      <c r="E7" s="46"/>
      <c r="F7" s="2"/>
      <c r="G7" s="2"/>
      <c r="H7" s="8" t="s">
        <v>19</v>
      </c>
      <c r="I7" s="49">
        <v>0.038888888888888896</v>
      </c>
      <c r="J7" s="49"/>
      <c r="K7" s="49"/>
      <c r="L7" s="49"/>
      <c r="M7" s="49"/>
      <c r="N7" s="2"/>
      <c r="O7" s="2"/>
      <c r="P7" s="2"/>
      <c r="Q7" s="2"/>
    </row>
    <row r="8" spans="1:17" ht="15.75">
      <c r="A8" s="8">
        <v>5</v>
      </c>
      <c r="B8" s="46" t="str">
        <f>'Reihenfolge Turnier'!C14</f>
        <v>Magic Flyers</v>
      </c>
      <c r="C8" s="46"/>
      <c r="D8" s="46"/>
      <c r="E8" s="4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.75">
      <c r="A9" s="8">
        <v>6</v>
      </c>
      <c r="B9" s="46" t="str">
        <f>'Reihenfolge Turnier'!C15</f>
        <v>Unicycle Tigers 2</v>
      </c>
      <c r="C9" s="46"/>
      <c r="D9" s="46"/>
      <c r="E9" s="4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.75">
      <c r="A10" s="8">
        <v>7</v>
      </c>
      <c r="B10" s="46" t="str">
        <f>'Reihenfolge Turnier'!C16</f>
        <v>Snakes</v>
      </c>
      <c r="C10" s="46"/>
      <c r="D10" s="46"/>
      <c r="E10" s="4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9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9" ht="15.75">
      <c r="A12" s="4">
        <v>1</v>
      </c>
      <c r="B12" s="10">
        <f>I4</f>
        <v>0.3958333333333333</v>
      </c>
      <c r="C12" s="7" t="s">
        <v>20</v>
      </c>
      <c r="D12" s="23">
        <f>B12+I5</f>
        <v>0.4041666666666667</v>
      </c>
      <c r="E12" s="8"/>
      <c r="F12" s="3" t="str">
        <f>B4</f>
        <v>Chipmunks</v>
      </c>
      <c r="G12" s="7" t="s">
        <v>20</v>
      </c>
      <c r="H12" s="3" t="str">
        <f>B5</f>
        <v>Black Hawks 2</v>
      </c>
      <c r="I12" s="8"/>
      <c r="J12" s="11">
        <v>5</v>
      </c>
      <c r="K12" s="7" t="s">
        <v>20</v>
      </c>
      <c r="L12" s="11">
        <v>4</v>
      </c>
      <c r="M12" s="7"/>
      <c r="N12" s="25">
        <v>3</v>
      </c>
      <c r="O12" s="25" t="s">
        <v>20</v>
      </c>
      <c r="P12" s="25">
        <v>0</v>
      </c>
      <c r="Q12" s="16"/>
      <c r="R12" s="22"/>
      <c r="S12" s="22" t="s">
        <v>42</v>
      </c>
    </row>
    <row r="13" spans="1:19" ht="15.75">
      <c r="A13" s="4">
        <v>2</v>
      </c>
      <c r="B13" s="10">
        <f>D12+I6</f>
        <v>0.40555555555555556</v>
      </c>
      <c r="C13" s="7" t="s">
        <v>20</v>
      </c>
      <c r="D13" s="23">
        <f>B13+I5</f>
        <v>0.4138888888888889</v>
      </c>
      <c r="E13" s="8"/>
      <c r="F13" s="3" t="str">
        <f>B6</f>
        <v>Wülflinger Füchse</v>
      </c>
      <c r="G13" s="7" t="s">
        <v>20</v>
      </c>
      <c r="H13" s="3" t="str">
        <f>B7</f>
        <v>Winti Stars</v>
      </c>
      <c r="I13" s="8"/>
      <c r="J13" s="11">
        <v>16</v>
      </c>
      <c r="K13" s="7" t="s">
        <v>20</v>
      </c>
      <c r="L13" s="11">
        <v>0</v>
      </c>
      <c r="M13" s="7"/>
      <c r="N13" s="25">
        <v>3</v>
      </c>
      <c r="O13" s="25" t="s">
        <v>20</v>
      </c>
      <c r="P13" s="25">
        <v>0</v>
      </c>
      <c r="Q13" s="16"/>
      <c r="R13" s="22"/>
      <c r="S13" s="22" t="s">
        <v>37</v>
      </c>
    </row>
    <row r="14" spans="1:19" ht="15.75">
      <c r="A14" s="16">
        <v>3</v>
      </c>
      <c r="B14" s="17">
        <v>0.4152777777777778</v>
      </c>
      <c r="C14" s="18" t="s">
        <v>20</v>
      </c>
      <c r="D14" s="24">
        <v>0.42361111111111116</v>
      </c>
      <c r="E14" s="19"/>
      <c r="F14" s="20" t="s">
        <v>12</v>
      </c>
      <c r="G14" s="18" t="s">
        <v>20</v>
      </c>
      <c r="H14" s="20" t="s">
        <v>13</v>
      </c>
      <c r="I14" s="19"/>
      <c r="J14" s="21">
        <v>1</v>
      </c>
      <c r="K14" s="18" t="s">
        <v>20</v>
      </c>
      <c r="L14" s="21">
        <v>8</v>
      </c>
      <c r="M14" s="18"/>
      <c r="N14" s="26">
        <v>0</v>
      </c>
      <c r="O14" s="26" t="s">
        <v>20</v>
      </c>
      <c r="P14" s="26">
        <v>3</v>
      </c>
      <c r="Q14" s="16"/>
      <c r="R14" s="22"/>
      <c r="S14" s="22" t="s">
        <v>33</v>
      </c>
    </row>
    <row r="15" spans="1:19" ht="15.75">
      <c r="A15" s="16">
        <v>4</v>
      </c>
      <c r="B15" s="17">
        <v>0.42500000000000004</v>
      </c>
      <c r="C15" s="18" t="s">
        <v>20</v>
      </c>
      <c r="D15" s="24">
        <v>0.4333333333333334</v>
      </c>
      <c r="E15" s="19"/>
      <c r="F15" s="20" t="s">
        <v>14</v>
      </c>
      <c r="G15" s="18" t="s">
        <v>20</v>
      </c>
      <c r="H15" s="20" t="s">
        <v>8</v>
      </c>
      <c r="I15" s="19"/>
      <c r="J15" s="21">
        <v>2</v>
      </c>
      <c r="K15" s="18" t="s">
        <v>20</v>
      </c>
      <c r="L15" s="21">
        <v>5</v>
      </c>
      <c r="M15" s="18"/>
      <c r="N15" s="26">
        <v>0</v>
      </c>
      <c r="O15" s="26" t="s">
        <v>20</v>
      </c>
      <c r="P15" s="26">
        <v>3</v>
      </c>
      <c r="Q15" s="16"/>
      <c r="R15" s="22"/>
      <c r="S15" s="22" t="s">
        <v>30</v>
      </c>
    </row>
    <row r="16" spans="1:19" ht="15.75">
      <c r="A16" s="16">
        <v>5</v>
      </c>
      <c r="B16" s="17">
        <v>0.4347222222222223</v>
      </c>
      <c r="C16" s="18" t="s">
        <v>20</v>
      </c>
      <c r="D16" s="24">
        <v>0.44305555555555565</v>
      </c>
      <c r="E16" s="19"/>
      <c r="F16" s="42" t="s">
        <v>9</v>
      </c>
      <c r="G16" s="43" t="s">
        <v>20</v>
      </c>
      <c r="H16" s="42" t="s">
        <v>10</v>
      </c>
      <c r="I16" s="19"/>
      <c r="J16" s="21">
        <v>4</v>
      </c>
      <c r="K16" s="18" t="s">
        <v>20</v>
      </c>
      <c r="L16" s="21">
        <v>6</v>
      </c>
      <c r="M16" s="18"/>
      <c r="N16" s="26">
        <v>0</v>
      </c>
      <c r="O16" s="26" t="s">
        <v>20</v>
      </c>
      <c r="P16" s="26">
        <v>3</v>
      </c>
      <c r="Q16" s="16" t="s">
        <v>31</v>
      </c>
      <c r="R16" s="22" t="s">
        <v>32</v>
      </c>
      <c r="S16" s="22" t="s">
        <v>33</v>
      </c>
    </row>
    <row r="17" spans="1:19" ht="15.75">
      <c r="A17" s="16">
        <v>6</v>
      </c>
      <c r="B17" s="17">
        <v>0.44444444444444453</v>
      </c>
      <c r="C17" s="18" t="s">
        <v>20</v>
      </c>
      <c r="D17" s="24">
        <v>0.4527777777777779</v>
      </c>
      <c r="E17" s="19"/>
      <c r="F17" s="20" t="s">
        <v>11</v>
      </c>
      <c r="G17" s="18" t="s">
        <v>20</v>
      </c>
      <c r="H17" s="20" t="s">
        <v>12</v>
      </c>
      <c r="I17" s="19"/>
      <c r="J17" s="21">
        <v>5</v>
      </c>
      <c r="K17" s="18" t="s">
        <v>20</v>
      </c>
      <c r="L17" s="21">
        <v>10</v>
      </c>
      <c r="M17" s="18"/>
      <c r="N17" s="26">
        <v>0</v>
      </c>
      <c r="O17" s="26" t="s">
        <v>20</v>
      </c>
      <c r="P17" s="26">
        <v>3</v>
      </c>
      <c r="Q17" s="16" t="s">
        <v>34</v>
      </c>
      <c r="R17" s="22" t="s">
        <v>35</v>
      </c>
      <c r="S17" s="22" t="s">
        <v>36</v>
      </c>
    </row>
    <row r="18" spans="1:19" ht="15.75">
      <c r="A18" s="16">
        <v>7</v>
      </c>
      <c r="B18" s="17">
        <v>0.4541666666666668</v>
      </c>
      <c r="C18" s="18" t="s">
        <v>20</v>
      </c>
      <c r="D18" s="24">
        <v>0.46250000000000013</v>
      </c>
      <c r="E18" s="19"/>
      <c r="F18" s="20" t="s">
        <v>13</v>
      </c>
      <c r="G18" s="18" t="s">
        <v>20</v>
      </c>
      <c r="H18" s="20" t="s">
        <v>14</v>
      </c>
      <c r="I18" s="19"/>
      <c r="J18" s="21">
        <v>5</v>
      </c>
      <c r="K18" s="18" t="s">
        <v>20</v>
      </c>
      <c r="L18" s="21">
        <v>2</v>
      </c>
      <c r="M18" s="18"/>
      <c r="N18" s="26">
        <v>3</v>
      </c>
      <c r="O18" s="26" t="s">
        <v>20</v>
      </c>
      <c r="P18" s="26">
        <v>0</v>
      </c>
      <c r="Q18" s="16" t="s">
        <v>37</v>
      </c>
      <c r="R18" s="22" t="s">
        <v>38</v>
      </c>
      <c r="S18" s="22" t="s">
        <v>39</v>
      </c>
    </row>
    <row r="19" spans="1:19" ht="15.75">
      <c r="A19" s="16">
        <v>8</v>
      </c>
      <c r="B19" s="17">
        <v>0.463888888888889</v>
      </c>
      <c r="C19" s="18" t="s">
        <v>20</v>
      </c>
      <c r="D19" s="24">
        <v>0.4722222222222224</v>
      </c>
      <c r="E19" s="19"/>
      <c r="F19" s="20" t="s">
        <v>8</v>
      </c>
      <c r="G19" s="18" t="s">
        <v>20</v>
      </c>
      <c r="H19" s="20" t="s">
        <v>10</v>
      </c>
      <c r="I19" s="19"/>
      <c r="J19" s="21">
        <v>6</v>
      </c>
      <c r="K19" s="18" t="s">
        <v>20</v>
      </c>
      <c r="L19" s="21">
        <v>5</v>
      </c>
      <c r="M19" s="18"/>
      <c r="N19" s="26">
        <v>3</v>
      </c>
      <c r="O19" s="26" t="s">
        <v>20</v>
      </c>
      <c r="P19" s="26">
        <v>0</v>
      </c>
      <c r="Q19" s="16" t="s">
        <v>40</v>
      </c>
      <c r="R19" s="22" t="s">
        <v>33</v>
      </c>
      <c r="S19" s="22" t="s">
        <v>41</v>
      </c>
    </row>
    <row r="20" spans="1:19" ht="15.75">
      <c r="A20" s="16">
        <v>9</v>
      </c>
      <c r="B20" s="17">
        <v>0.47361111111111126</v>
      </c>
      <c r="C20" s="18" t="s">
        <v>20</v>
      </c>
      <c r="D20" s="24">
        <v>0.4819444444444446</v>
      </c>
      <c r="E20" s="19"/>
      <c r="F20" s="20" t="s">
        <v>9</v>
      </c>
      <c r="G20" s="18" t="s">
        <v>20</v>
      </c>
      <c r="H20" s="20" t="s">
        <v>11</v>
      </c>
      <c r="I20" s="19"/>
      <c r="J20" s="21">
        <v>15</v>
      </c>
      <c r="K20" s="18" t="s">
        <v>20</v>
      </c>
      <c r="L20" s="21">
        <v>0</v>
      </c>
      <c r="M20" s="18"/>
      <c r="N20" s="26">
        <v>3</v>
      </c>
      <c r="O20" s="26" t="s">
        <v>20</v>
      </c>
      <c r="P20" s="26">
        <v>0</v>
      </c>
      <c r="Q20" s="16" t="s">
        <v>41</v>
      </c>
      <c r="R20" s="22" t="s">
        <v>35</v>
      </c>
      <c r="S20" s="22" t="s">
        <v>33</v>
      </c>
    </row>
    <row r="21" spans="1:19" ht="15.75">
      <c r="A21" s="16">
        <v>10</v>
      </c>
      <c r="B21" s="17">
        <v>0.4833333333333335</v>
      </c>
      <c r="C21" s="18" t="s">
        <v>20</v>
      </c>
      <c r="D21" s="24">
        <v>0.49166666666666686</v>
      </c>
      <c r="E21" s="19"/>
      <c r="F21" s="20" t="s">
        <v>10</v>
      </c>
      <c r="G21" s="18" t="s">
        <v>20</v>
      </c>
      <c r="H21" s="20" t="s">
        <v>12</v>
      </c>
      <c r="I21" s="19"/>
      <c r="J21" s="21">
        <v>4</v>
      </c>
      <c r="K21" s="18" t="s">
        <v>20</v>
      </c>
      <c r="L21" s="21">
        <v>3</v>
      </c>
      <c r="M21" s="18"/>
      <c r="N21" s="26">
        <v>3</v>
      </c>
      <c r="O21" s="26" t="s">
        <v>20</v>
      </c>
      <c r="P21" s="26">
        <v>0</v>
      </c>
      <c r="Q21" s="16" t="s">
        <v>42</v>
      </c>
      <c r="R21" s="22" t="s">
        <v>43</v>
      </c>
      <c r="S21" s="22" t="s">
        <v>36</v>
      </c>
    </row>
    <row r="22" spans="1:19" ht="15.75">
      <c r="A22" s="16">
        <v>11</v>
      </c>
      <c r="B22" s="17">
        <v>0.49305555555555575</v>
      </c>
      <c r="C22" s="18" t="s">
        <v>20</v>
      </c>
      <c r="D22" s="24">
        <v>0.5013888888888891</v>
      </c>
      <c r="E22" s="19"/>
      <c r="F22" s="20" t="s">
        <v>11</v>
      </c>
      <c r="G22" s="18" t="s">
        <v>20</v>
      </c>
      <c r="H22" s="20" t="s">
        <v>13</v>
      </c>
      <c r="I22" s="19"/>
      <c r="J22" s="21">
        <v>4</v>
      </c>
      <c r="K22" s="18" t="s">
        <v>20</v>
      </c>
      <c r="L22" s="21">
        <v>16</v>
      </c>
      <c r="M22" s="18"/>
      <c r="N22" s="26">
        <v>0</v>
      </c>
      <c r="O22" s="26" t="s">
        <v>20</v>
      </c>
      <c r="P22" s="26">
        <v>3</v>
      </c>
      <c r="Q22" s="16" t="s">
        <v>31</v>
      </c>
      <c r="R22" s="22" t="s">
        <v>32</v>
      </c>
      <c r="S22" s="22" t="s">
        <v>39</v>
      </c>
    </row>
    <row r="23" spans="1:19" ht="15.75">
      <c r="A23" s="16">
        <v>12</v>
      </c>
      <c r="B23" s="17">
        <v>0.502777777777778</v>
      </c>
      <c r="C23" s="18" t="s">
        <v>20</v>
      </c>
      <c r="D23" s="24">
        <v>0.5111111111111113</v>
      </c>
      <c r="E23" s="19"/>
      <c r="F23" s="20" t="s">
        <v>12</v>
      </c>
      <c r="G23" s="18" t="s">
        <v>20</v>
      </c>
      <c r="H23" s="20" t="s">
        <v>14</v>
      </c>
      <c r="I23" s="19"/>
      <c r="J23" s="21">
        <v>2</v>
      </c>
      <c r="K23" s="18" t="s">
        <v>20</v>
      </c>
      <c r="L23" s="21">
        <v>4</v>
      </c>
      <c r="M23" s="18"/>
      <c r="N23" s="26">
        <v>0</v>
      </c>
      <c r="O23" s="26" t="s">
        <v>20</v>
      </c>
      <c r="P23" s="26">
        <v>3</v>
      </c>
      <c r="Q23" s="16" t="s">
        <v>37</v>
      </c>
      <c r="R23" s="22" t="s">
        <v>44</v>
      </c>
      <c r="S23" s="22" t="s">
        <v>41</v>
      </c>
    </row>
    <row r="24" spans="1:19" ht="15.75">
      <c r="A24" s="16">
        <v>13</v>
      </c>
      <c r="B24" s="17">
        <v>0.5125000000000002</v>
      </c>
      <c r="C24" s="18" t="s">
        <v>20</v>
      </c>
      <c r="D24" s="24">
        <v>0.5208333333333335</v>
      </c>
      <c r="E24" s="19"/>
      <c r="F24" s="20" t="s">
        <v>13</v>
      </c>
      <c r="G24" s="18" t="s">
        <v>20</v>
      </c>
      <c r="H24" s="20" t="s">
        <v>8</v>
      </c>
      <c r="I24" s="19"/>
      <c r="J24" s="21">
        <v>1</v>
      </c>
      <c r="K24" s="18" t="s">
        <v>20</v>
      </c>
      <c r="L24" s="21">
        <v>2</v>
      </c>
      <c r="M24" s="18"/>
      <c r="N24" s="26">
        <v>0</v>
      </c>
      <c r="O24" s="26" t="s">
        <v>20</v>
      </c>
      <c r="P24" s="26">
        <v>3</v>
      </c>
      <c r="Q24" s="16" t="s">
        <v>40</v>
      </c>
      <c r="R24" s="22" t="s">
        <v>38</v>
      </c>
      <c r="S24" s="22" t="s">
        <v>33</v>
      </c>
    </row>
    <row r="25" spans="1:19" ht="15.75">
      <c r="A25" s="16">
        <v>14</v>
      </c>
      <c r="B25" s="17">
        <v>0.5597222222222223</v>
      </c>
      <c r="C25" s="18" t="s">
        <v>20</v>
      </c>
      <c r="D25" s="24">
        <v>0.5680555555555556</v>
      </c>
      <c r="E25" s="19"/>
      <c r="F25" s="20" t="s">
        <v>14</v>
      </c>
      <c r="G25" s="18" t="s">
        <v>20</v>
      </c>
      <c r="H25" s="20" t="s">
        <v>9</v>
      </c>
      <c r="I25" s="19"/>
      <c r="J25" s="21">
        <v>0</v>
      </c>
      <c r="K25" s="18" t="s">
        <v>20</v>
      </c>
      <c r="L25" s="21">
        <v>6</v>
      </c>
      <c r="M25" s="18"/>
      <c r="N25" s="26">
        <v>0</v>
      </c>
      <c r="O25" s="26" t="s">
        <v>20</v>
      </c>
      <c r="P25" s="26">
        <v>3</v>
      </c>
      <c r="Q25" s="16" t="s">
        <v>30</v>
      </c>
      <c r="R25" s="22" t="s">
        <v>44</v>
      </c>
      <c r="S25" s="22" t="s">
        <v>36</v>
      </c>
    </row>
    <row r="26" spans="1:19" ht="15.75">
      <c r="A26" s="16">
        <v>15</v>
      </c>
      <c r="B26" s="17">
        <v>0.5694444444444445</v>
      </c>
      <c r="C26" s="18" t="s">
        <v>20</v>
      </c>
      <c r="D26" s="24">
        <v>0.5777777777777778</v>
      </c>
      <c r="E26" s="19"/>
      <c r="F26" s="20" t="s">
        <v>8</v>
      </c>
      <c r="G26" s="18" t="s">
        <v>20</v>
      </c>
      <c r="H26" s="20" t="s">
        <v>11</v>
      </c>
      <c r="I26" s="19"/>
      <c r="J26" s="21">
        <v>10</v>
      </c>
      <c r="K26" s="18" t="s">
        <v>20</v>
      </c>
      <c r="L26" s="21">
        <v>4</v>
      </c>
      <c r="M26" s="18"/>
      <c r="N26" s="26">
        <v>3</v>
      </c>
      <c r="O26" s="26" t="s">
        <v>20</v>
      </c>
      <c r="P26" s="26">
        <v>0</v>
      </c>
      <c r="Q26" s="16" t="s">
        <v>31</v>
      </c>
      <c r="R26" s="22" t="s">
        <v>43</v>
      </c>
      <c r="S26" s="22" t="s">
        <v>41</v>
      </c>
    </row>
    <row r="27" spans="1:19" ht="15.75">
      <c r="A27" s="16">
        <v>16</v>
      </c>
      <c r="B27" s="17">
        <v>0.5791666666666667</v>
      </c>
      <c r="C27" s="18" t="s">
        <v>20</v>
      </c>
      <c r="D27" s="24">
        <v>0.5875</v>
      </c>
      <c r="E27" s="19"/>
      <c r="F27" s="20" t="s">
        <v>9</v>
      </c>
      <c r="G27" s="18" t="s">
        <v>20</v>
      </c>
      <c r="H27" s="20" t="s">
        <v>12</v>
      </c>
      <c r="I27" s="19"/>
      <c r="J27" s="21">
        <v>4</v>
      </c>
      <c r="K27" s="18" t="s">
        <v>20</v>
      </c>
      <c r="L27" s="21">
        <v>1</v>
      </c>
      <c r="M27" s="18"/>
      <c r="N27" s="26">
        <v>3</v>
      </c>
      <c r="O27" s="26" t="s">
        <v>20</v>
      </c>
      <c r="P27" s="26">
        <v>0</v>
      </c>
      <c r="Q27" s="16" t="s">
        <v>42</v>
      </c>
      <c r="R27" s="22" t="s">
        <v>35</v>
      </c>
      <c r="S27" s="22" t="s">
        <v>39</v>
      </c>
    </row>
    <row r="28" spans="1:19" ht="15.75">
      <c r="A28" s="16">
        <v>17</v>
      </c>
      <c r="B28" s="17">
        <v>0.5888888888888889</v>
      </c>
      <c r="C28" s="18" t="s">
        <v>20</v>
      </c>
      <c r="D28" s="24">
        <v>0.5972222222222222</v>
      </c>
      <c r="E28" s="19"/>
      <c r="F28" s="42" t="s">
        <v>10</v>
      </c>
      <c r="G28" s="43" t="s">
        <v>20</v>
      </c>
      <c r="H28" s="42" t="s">
        <v>13</v>
      </c>
      <c r="I28" s="19"/>
      <c r="J28" s="21">
        <v>2</v>
      </c>
      <c r="K28" s="18" t="s">
        <v>20</v>
      </c>
      <c r="L28" s="21">
        <v>3</v>
      </c>
      <c r="M28" s="18"/>
      <c r="N28" s="26">
        <v>0</v>
      </c>
      <c r="O28" s="26" t="s">
        <v>20</v>
      </c>
      <c r="P28" s="26">
        <v>3</v>
      </c>
      <c r="Q28" s="16" t="s">
        <v>37</v>
      </c>
      <c r="R28" s="22" t="s">
        <v>32</v>
      </c>
      <c r="S28" s="22" t="s">
        <v>33</v>
      </c>
    </row>
    <row r="29" spans="1:19" ht="15.75">
      <c r="A29" s="16">
        <v>18</v>
      </c>
      <c r="B29" s="17">
        <v>0.5986111111111111</v>
      </c>
      <c r="C29" s="18" t="s">
        <v>20</v>
      </c>
      <c r="D29" s="24">
        <v>0.6069444444444444</v>
      </c>
      <c r="E29" s="19"/>
      <c r="F29" s="42" t="s">
        <v>11</v>
      </c>
      <c r="G29" s="43" t="s">
        <v>20</v>
      </c>
      <c r="H29" s="42" t="s">
        <v>14</v>
      </c>
      <c r="I29" s="19"/>
      <c r="J29" s="21">
        <v>3</v>
      </c>
      <c r="K29" s="18" t="s">
        <v>20</v>
      </c>
      <c r="L29" s="21">
        <v>8</v>
      </c>
      <c r="M29" s="18"/>
      <c r="N29" s="26">
        <v>0</v>
      </c>
      <c r="O29" s="26" t="s">
        <v>20</v>
      </c>
      <c r="P29" s="26">
        <v>3</v>
      </c>
      <c r="Q29" s="16" t="s">
        <v>40</v>
      </c>
      <c r="R29" s="22" t="s">
        <v>43</v>
      </c>
      <c r="S29" s="22" t="s">
        <v>36</v>
      </c>
    </row>
    <row r="30" spans="1:19" ht="15.75">
      <c r="A30" s="16">
        <v>19</v>
      </c>
      <c r="B30" s="17">
        <v>0.6083333333333333</v>
      </c>
      <c r="C30" s="18" t="s">
        <v>20</v>
      </c>
      <c r="D30" s="24">
        <v>0.6166666666666666</v>
      </c>
      <c r="E30" s="19"/>
      <c r="F30" s="42" t="s">
        <v>12</v>
      </c>
      <c r="G30" s="43" t="s">
        <v>20</v>
      </c>
      <c r="H30" s="42" t="s">
        <v>8</v>
      </c>
      <c r="I30" s="19"/>
      <c r="J30" s="21">
        <v>5</v>
      </c>
      <c r="K30" s="18" t="s">
        <v>20</v>
      </c>
      <c r="L30" s="21">
        <v>5</v>
      </c>
      <c r="M30" s="18"/>
      <c r="N30" s="26">
        <v>1</v>
      </c>
      <c r="O30" s="26" t="s">
        <v>20</v>
      </c>
      <c r="P30" s="26">
        <v>1</v>
      </c>
      <c r="Q30" s="16" t="s">
        <v>30</v>
      </c>
      <c r="R30" s="22" t="s">
        <v>38</v>
      </c>
      <c r="S30" s="22" t="s">
        <v>41</v>
      </c>
    </row>
    <row r="31" spans="1:19" ht="15.75">
      <c r="A31" s="16">
        <v>20</v>
      </c>
      <c r="B31" s="17">
        <v>0.6180555555555555</v>
      </c>
      <c r="C31" s="18" t="s">
        <v>20</v>
      </c>
      <c r="D31" s="24">
        <v>0.6263888888888888</v>
      </c>
      <c r="E31" s="19"/>
      <c r="F31" s="42" t="s">
        <v>13</v>
      </c>
      <c r="G31" s="43" t="s">
        <v>20</v>
      </c>
      <c r="H31" s="42" t="s">
        <v>9</v>
      </c>
      <c r="I31" s="19"/>
      <c r="J31" s="21">
        <v>3</v>
      </c>
      <c r="K31" s="18" t="s">
        <v>20</v>
      </c>
      <c r="L31" s="21">
        <v>5</v>
      </c>
      <c r="M31" s="18"/>
      <c r="N31" s="26">
        <v>0</v>
      </c>
      <c r="O31" s="26" t="s">
        <v>20</v>
      </c>
      <c r="P31" s="26">
        <v>3</v>
      </c>
      <c r="Q31" s="16" t="s">
        <v>31</v>
      </c>
      <c r="R31" s="22" t="s">
        <v>44</v>
      </c>
      <c r="S31" s="22" t="s">
        <v>39</v>
      </c>
    </row>
    <row r="32" spans="1:19" ht="15.75">
      <c r="A32" s="16">
        <v>21</v>
      </c>
      <c r="B32" s="17">
        <v>0.6277777777777777</v>
      </c>
      <c r="C32" s="18" t="s">
        <v>20</v>
      </c>
      <c r="D32" s="24">
        <v>0.636111111111111</v>
      </c>
      <c r="E32" s="19"/>
      <c r="F32" s="20" t="s">
        <v>14</v>
      </c>
      <c r="G32" s="18" t="s">
        <v>20</v>
      </c>
      <c r="H32" s="20" t="s">
        <v>10</v>
      </c>
      <c r="I32" s="19"/>
      <c r="J32" s="21">
        <v>5</v>
      </c>
      <c r="K32" s="18" t="s">
        <v>20</v>
      </c>
      <c r="L32" s="21">
        <v>6</v>
      </c>
      <c r="M32" s="18"/>
      <c r="N32" s="26">
        <v>0</v>
      </c>
      <c r="O32" s="26" t="s">
        <v>20</v>
      </c>
      <c r="P32" s="26">
        <v>3</v>
      </c>
      <c r="Q32" s="16" t="s">
        <v>37</v>
      </c>
      <c r="R32" s="22" t="s">
        <v>43</v>
      </c>
      <c r="S32" s="22" t="s">
        <v>33</v>
      </c>
    </row>
  </sheetData>
  <sheetProtection selectLockedCells="1" selectUnlockedCells="1"/>
  <mergeCells count="14">
    <mergeCell ref="B10:E10"/>
    <mergeCell ref="B6:E6"/>
    <mergeCell ref="I6:M6"/>
    <mergeCell ref="B7:E7"/>
    <mergeCell ref="I7:M7"/>
    <mergeCell ref="B8:E8"/>
    <mergeCell ref="B9:E9"/>
    <mergeCell ref="D1:L1"/>
    <mergeCell ref="B3:E3"/>
    <mergeCell ref="I3:M3"/>
    <mergeCell ref="B4:E4"/>
    <mergeCell ref="I4:M4"/>
    <mergeCell ref="B5:E5"/>
    <mergeCell ref="I5:M5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X25"/>
  <sheetViews>
    <sheetView tabSelected="1" zoomScalePageLayoutView="0" workbookViewId="0" topLeftCell="A4">
      <selection activeCell="W15" sqref="W15"/>
    </sheetView>
  </sheetViews>
  <sheetFormatPr defaultColWidth="11.7109375" defaultRowHeight="12.75"/>
  <cols>
    <col min="1" max="1" width="5.7109375" style="1" customWidth="1"/>
    <col min="2" max="2" width="25.00390625" style="1" customWidth="1"/>
    <col min="3" max="24" width="5.140625" style="1" customWidth="1"/>
    <col min="25" max="16384" width="11.7109375" style="1" customWidth="1"/>
  </cols>
  <sheetData>
    <row r="1" spans="3:18" ht="25.5" customHeight="1">
      <c r="C1" s="47" t="s"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3" spans="2:24" ht="20.25" customHeight="1">
      <c r="B3" s="5" t="s">
        <v>21</v>
      </c>
      <c r="C3" s="53">
        <v>40832</v>
      </c>
      <c r="D3" s="53"/>
      <c r="E3" s="53"/>
      <c r="F3" s="53"/>
      <c r="G3" s="53"/>
      <c r="H3" s="53"/>
      <c r="I3" s="53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 ht="20.25" customHeight="1">
      <c r="B4" s="5" t="s">
        <v>22</v>
      </c>
      <c r="C4" s="54" t="s">
        <v>3</v>
      </c>
      <c r="D4" s="54"/>
      <c r="E4" s="54"/>
      <c r="F4" s="54"/>
      <c r="G4" s="54"/>
      <c r="H4" s="54"/>
      <c r="I4" s="54"/>
      <c r="J4" s="5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2:24" ht="20.25" customHeight="1">
      <c r="B5" s="5" t="s">
        <v>4</v>
      </c>
      <c r="C5" s="54" t="s">
        <v>5</v>
      </c>
      <c r="D5" s="54"/>
      <c r="E5" s="54"/>
      <c r="F5" s="54"/>
      <c r="G5" s="54"/>
      <c r="H5" s="54"/>
      <c r="I5" s="54"/>
      <c r="J5" s="5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4" ht="15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24" ht="15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2:24" ht="15.75">
      <c r="B8" s="2"/>
      <c r="C8" s="52" t="s">
        <v>23</v>
      </c>
      <c r="D8" s="52"/>
      <c r="E8" s="52"/>
      <c r="F8" s="51" t="s">
        <v>24</v>
      </c>
      <c r="G8" s="51"/>
      <c r="H8" s="51"/>
      <c r="I8" s="52" t="s">
        <v>25</v>
      </c>
      <c r="J8" s="52"/>
      <c r="K8" s="52"/>
      <c r="L8" s="51" t="s">
        <v>26</v>
      </c>
      <c r="M8" s="51"/>
      <c r="N8" s="51"/>
      <c r="O8" s="52" t="s">
        <v>27</v>
      </c>
      <c r="P8" s="52"/>
      <c r="Q8" s="52"/>
      <c r="R8" s="51" t="s">
        <v>28</v>
      </c>
      <c r="S8" s="51"/>
      <c r="T8" s="51"/>
      <c r="U8" s="52" t="s">
        <v>29</v>
      </c>
      <c r="V8" s="52"/>
      <c r="W8" s="52"/>
      <c r="X8" s="52"/>
    </row>
    <row r="9" spans="2:24" ht="94.5" customHeight="1">
      <c r="B9" s="2"/>
      <c r="C9" s="33" t="s">
        <v>45</v>
      </c>
      <c r="D9" s="33" t="s">
        <v>46</v>
      </c>
      <c r="E9" s="34" t="s">
        <v>47</v>
      </c>
      <c r="F9" s="32" t="s">
        <v>45</v>
      </c>
      <c r="G9" s="32" t="s">
        <v>46</v>
      </c>
      <c r="H9" s="32" t="s">
        <v>47</v>
      </c>
      <c r="I9" s="33" t="s">
        <v>45</v>
      </c>
      <c r="J9" s="33" t="s">
        <v>46</v>
      </c>
      <c r="K9" s="34" t="s">
        <v>47</v>
      </c>
      <c r="L9" s="32" t="s">
        <v>45</v>
      </c>
      <c r="M9" s="32" t="s">
        <v>46</v>
      </c>
      <c r="N9" s="32" t="s">
        <v>47</v>
      </c>
      <c r="O9" s="33" t="s">
        <v>45</v>
      </c>
      <c r="P9" s="33" t="s">
        <v>46</v>
      </c>
      <c r="Q9" s="34" t="s">
        <v>47</v>
      </c>
      <c r="R9" s="32" t="s">
        <v>45</v>
      </c>
      <c r="S9" s="32" t="s">
        <v>46</v>
      </c>
      <c r="T9" s="32" t="s">
        <v>47</v>
      </c>
      <c r="U9" s="35" t="s">
        <v>45</v>
      </c>
      <c r="V9" s="35" t="s">
        <v>46</v>
      </c>
      <c r="W9" s="36" t="s">
        <v>48</v>
      </c>
      <c r="X9" s="35" t="s">
        <v>49</v>
      </c>
    </row>
    <row r="10" spans="2:24" ht="15.75">
      <c r="B10" s="8" t="str">
        <f>Spielplan!B4</f>
        <v>Chipmunks</v>
      </c>
      <c r="C10" s="27">
        <f>Spielplan!J12</f>
        <v>5</v>
      </c>
      <c r="D10" s="27">
        <f>Spielplan!L12</f>
        <v>4</v>
      </c>
      <c r="E10" s="28">
        <f>Spielplan!N12</f>
        <v>3</v>
      </c>
      <c r="F10" s="29">
        <f>Spielplan!L15</f>
        <v>5</v>
      </c>
      <c r="G10" s="29">
        <f>Spielplan!J15</f>
        <v>2</v>
      </c>
      <c r="H10" s="30">
        <f>Spielplan!P15</f>
        <v>3</v>
      </c>
      <c r="I10" s="27">
        <f>Spielplan!J19</f>
        <v>6</v>
      </c>
      <c r="J10" s="27">
        <f>Spielplan!L19</f>
        <v>5</v>
      </c>
      <c r="K10" s="28">
        <f>Spielplan!N19</f>
        <v>3</v>
      </c>
      <c r="L10" s="29">
        <f>Spielplan!L24</f>
        <v>2</v>
      </c>
      <c r="M10" s="29">
        <f>Spielplan!J24</f>
        <v>1</v>
      </c>
      <c r="N10" s="30">
        <f>Spielplan!P24</f>
        <v>3</v>
      </c>
      <c r="O10" s="27">
        <f>Spielplan!J26</f>
        <v>10</v>
      </c>
      <c r="P10" s="27">
        <f>Spielplan!L26</f>
        <v>4</v>
      </c>
      <c r="Q10" s="28">
        <f>Spielplan!N26</f>
        <v>3</v>
      </c>
      <c r="R10" s="29">
        <f>Spielplan!L30</f>
        <v>5</v>
      </c>
      <c r="S10" s="29">
        <f>Spielplan!J30</f>
        <v>5</v>
      </c>
      <c r="T10" s="30">
        <f>Spielplan!P30</f>
        <v>1</v>
      </c>
      <c r="U10" s="31">
        <f aca="true" t="shared" si="0" ref="U10:W16">C10+F10+I10+L10+O10+R10</f>
        <v>33</v>
      </c>
      <c r="V10" s="31">
        <f t="shared" si="0"/>
        <v>21</v>
      </c>
      <c r="W10" s="37">
        <f t="shared" si="0"/>
        <v>16</v>
      </c>
      <c r="X10" s="31">
        <f aca="true" t="shared" si="1" ref="X10:X16">U10-V10</f>
        <v>12</v>
      </c>
    </row>
    <row r="11" spans="2:24" ht="15.75">
      <c r="B11" s="8" t="str">
        <f>Spielplan!B6</f>
        <v>Wülflinger Füchse</v>
      </c>
      <c r="C11" s="12">
        <f>Spielplan!J13</f>
        <v>16</v>
      </c>
      <c r="D11" s="12">
        <f>Spielplan!L13</f>
        <v>0</v>
      </c>
      <c r="E11" s="13">
        <f>Spielplan!N13</f>
        <v>3</v>
      </c>
      <c r="F11" s="4">
        <f>Spielplan!L16</f>
        <v>6</v>
      </c>
      <c r="G11" s="4">
        <f>Spielplan!J16</f>
        <v>4</v>
      </c>
      <c r="H11" s="14">
        <f>Spielplan!P16</f>
        <v>3</v>
      </c>
      <c r="I11" s="12">
        <f>Spielplan!L19</f>
        <v>5</v>
      </c>
      <c r="J11" s="12">
        <f>Spielplan!J19</f>
        <v>6</v>
      </c>
      <c r="K11" s="13">
        <f>Spielplan!P19</f>
        <v>0</v>
      </c>
      <c r="L11" s="4">
        <f>Spielplan!J21</f>
        <v>4</v>
      </c>
      <c r="M11" s="4">
        <f>Spielplan!L21</f>
        <v>3</v>
      </c>
      <c r="N11" s="14">
        <f>Spielplan!N21</f>
        <v>3</v>
      </c>
      <c r="O11" s="12">
        <f>Spielplan!J28</f>
        <v>2</v>
      </c>
      <c r="P11" s="12">
        <f>Spielplan!L28</f>
        <v>3</v>
      </c>
      <c r="Q11" s="13">
        <f>Spielplan!N28</f>
        <v>0</v>
      </c>
      <c r="R11" s="4">
        <f>Spielplan!L32</f>
        <v>6</v>
      </c>
      <c r="S11" s="4">
        <f>Spielplan!J32</f>
        <v>5</v>
      </c>
      <c r="T11" s="14">
        <f>Spielplan!P32</f>
        <v>3</v>
      </c>
      <c r="U11" s="15">
        <f aca="true" t="shared" si="2" ref="U11:W13">C11+F11+I11+L11+O11+R11</f>
        <v>39</v>
      </c>
      <c r="V11" s="15">
        <f t="shared" si="2"/>
        <v>21</v>
      </c>
      <c r="W11" s="38">
        <f t="shared" si="2"/>
        <v>12</v>
      </c>
      <c r="X11" s="15">
        <f>U11-V11</f>
        <v>18</v>
      </c>
    </row>
    <row r="12" spans="2:24" ht="15.75">
      <c r="B12" s="8" t="str">
        <f>Spielplan!B5</f>
        <v>Black Hawks 2</v>
      </c>
      <c r="C12" s="12">
        <f>Spielplan!L12</f>
        <v>4</v>
      </c>
      <c r="D12" s="12">
        <f>Spielplan!J12</f>
        <v>5</v>
      </c>
      <c r="E12" s="13">
        <f>Spielplan!P12</f>
        <v>0</v>
      </c>
      <c r="F12" s="4">
        <f>Spielplan!J16</f>
        <v>4</v>
      </c>
      <c r="G12" s="4">
        <f>Spielplan!L16</f>
        <v>6</v>
      </c>
      <c r="H12" s="14">
        <f>Spielplan!N16</f>
        <v>0</v>
      </c>
      <c r="I12" s="12">
        <f>Spielplan!J20</f>
        <v>15</v>
      </c>
      <c r="J12" s="12">
        <f>Spielplan!L20</f>
        <v>0</v>
      </c>
      <c r="K12" s="13">
        <f>Spielplan!N20</f>
        <v>3</v>
      </c>
      <c r="L12" s="4">
        <f>Spielplan!L25</f>
        <v>6</v>
      </c>
      <c r="M12" s="4">
        <f>Spielplan!J25</f>
        <v>0</v>
      </c>
      <c r="N12" s="14">
        <f>Spielplan!P25</f>
        <v>3</v>
      </c>
      <c r="O12" s="12">
        <f>Spielplan!J27</f>
        <v>4</v>
      </c>
      <c r="P12" s="12">
        <f>Spielplan!L27</f>
        <v>1</v>
      </c>
      <c r="Q12" s="13">
        <f>Spielplan!N27</f>
        <v>3</v>
      </c>
      <c r="R12" s="4">
        <f>Spielplan!L31</f>
        <v>5</v>
      </c>
      <c r="S12" s="4">
        <f>Spielplan!J31</f>
        <v>3</v>
      </c>
      <c r="T12" s="14">
        <f>Spielplan!P31</f>
        <v>3</v>
      </c>
      <c r="U12" s="15">
        <f t="shared" si="2"/>
        <v>38</v>
      </c>
      <c r="V12" s="15">
        <f t="shared" si="2"/>
        <v>15</v>
      </c>
      <c r="W12" s="38">
        <f t="shared" si="2"/>
        <v>12</v>
      </c>
      <c r="X12" s="15">
        <f>U12-V12</f>
        <v>23</v>
      </c>
    </row>
    <row r="13" spans="2:24" ht="15.75">
      <c r="B13" s="8" t="str">
        <f>Spielplan!B9</f>
        <v>Unicycle Tigers 2</v>
      </c>
      <c r="C13" s="12">
        <f>Spielplan!L14</f>
        <v>8</v>
      </c>
      <c r="D13" s="12">
        <f>Spielplan!J14</f>
        <v>1</v>
      </c>
      <c r="E13" s="13">
        <f>Spielplan!P14</f>
        <v>3</v>
      </c>
      <c r="F13" s="4">
        <f>Spielplan!J18</f>
        <v>5</v>
      </c>
      <c r="G13" s="4">
        <f>Spielplan!L18</f>
        <v>2</v>
      </c>
      <c r="H13" s="14">
        <f>Spielplan!N18</f>
        <v>3</v>
      </c>
      <c r="I13" s="12">
        <f>Spielplan!L22</f>
        <v>16</v>
      </c>
      <c r="J13" s="12">
        <f>Spielplan!J22</f>
        <v>4</v>
      </c>
      <c r="K13" s="13">
        <f>Spielplan!P22</f>
        <v>3</v>
      </c>
      <c r="L13" s="4">
        <f>Spielplan!J24</f>
        <v>1</v>
      </c>
      <c r="M13" s="4">
        <f>Spielplan!L24</f>
        <v>2</v>
      </c>
      <c r="N13" s="14">
        <f>Spielplan!N24</f>
        <v>0</v>
      </c>
      <c r="O13" s="12">
        <f>Spielplan!L28</f>
        <v>3</v>
      </c>
      <c r="P13" s="12">
        <f>Spielplan!J28</f>
        <v>2</v>
      </c>
      <c r="Q13" s="13">
        <f>Spielplan!P28</f>
        <v>3</v>
      </c>
      <c r="R13" s="4">
        <f>Spielplan!J31</f>
        <v>3</v>
      </c>
      <c r="S13" s="4">
        <f>Spielplan!L31</f>
        <v>5</v>
      </c>
      <c r="T13" s="14">
        <f>Spielplan!N31</f>
        <v>0</v>
      </c>
      <c r="U13" s="15">
        <f t="shared" si="2"/>
        <v>36</v>
      </c>
      <c r="V13" s="15">
        <f t="shared" si="2"/>
        <v>16</v>
      </c>
      <c r="W13" s="38">
        <f t="shared" si="2"/>
        <v>12</v>
      </c>
      <c r="X13" s="15">
        <f>U13-V13</f>
        <v>20</v>
      </c>
    </row>
    <row r="14" spans="2:24" ht="15.75">
      <c r="B14" s="8" t="str">
        <f>Spielplan!B10</f>
        <v>Snakes</v>
      </c>
      <c r="C14" s="12">
        <f>Spielplan!J15</f>
        <v>2</v>
      </c>
      <c r="D14" s="12">
        <f>Spielplan!L15</f>
        <v>5</v>
      </c>
      <c r="E14" s="13">
        <f>Spielplan!N15</f>
        <v>0</v>
      </c>
      <c r="F14" s="4">
        <f>Spielplan!L18</f>
        <v>2</v>
      </c>
      <c r="G14" s="4">
        <f>Spielplan!J18</f>
        <v>5</v>
      </c>
      <c r="H14" s="14">
        <f>Spielplan!P18</f>
        <v>0</v>
      </c>
      <c r="I14" s="12">
        <f>Spielplan!L23</f>
        <v>4</v>
      </c>
      <c r="J14" s="12">
        <f>Spielplan!J23</f>
        <v>2</v>
      </c>
      <c r="K14" s="13">
        <f>Spielplan!P23</f>
        <v>3</v>
      </c>
      <c r="L14" s="4">
        <f>Spielplan!J25</f>
        <v>0</v>
      </c>
      <c r="M14" s="4">
        <f>Spielplan!L25</f>
        <v>6</v>
      </c>
      <c r="N14" s="14">
        <f>Spielplan!N25</f>
        <v>0</v>
      </c>
      <c r="O14" s="12">
        <f>Spielplan!L29</f>
        <v>8</v>
      </c>
      <c r="P14" s="12">
        <f>Spielplan!J29</f>
        <v>3</v>
      </c>
      <c r="Q14" s="13">
        <f>Spielplan!P29</f>
        <v>3</v>
      </c>
      <c r="R14" s="4">
        <f>Spielplan!J32</f>
        <v>5</v>
      </c>
      <c r="S14" s="4">
        <f>Spielplan!L32</f>
        <v>6</v>
      </c>
      <c r="T14" s="14">
        <f>Spielplan!N32</f>
        <v>0</v>
      </c>
      <c r="U14" s="15">
        <f t="shared" si="0"/>
        <v>21</v>
      </c>
      <c r="V14" s="15">
        <f t="shared" si="0"/>
        <v>27</v>
      </c>
      <c r="W14" s="38">
        <v>6</v>
      </c>
      <c r="X14" s="15">
        <f t="shared" si="1"/>
        <v>-6</v>
      </c>
    </row>
    <row r="15" spans="2:24" ht="15.75">
      <c r="B15" s="8" t="str">
        <f>Spielplan!B8</f>
        <v>Magic Flyers</v>
      </c>
      <c r="C15" s="12">
        <f>Spielplan!J14</f>
        <v>1</v>
      </c>
      <c r="D15" s="12">
        <f>Spielplan!L14</f>
        <v>8</v>
      </c>
      <c r="E15" s="13">
        <f>Spielplan!N14</f>
        <v>0</v>
      </c>
      <c r="F15" s="4">
        <f>Spielplan!L17</f>
        <v>10</v>
      </c>
      <c r="G15" s="4">
        <f>Spielplan!J17</f>
        <v>5</v>
      </c>
      <c r="H15" s="14">
        <f>Spielplan!P17</f>
        <v>3</v>
      </c>
      <c r="I15" s="12">
        <f>Spielplan!L21</f>
        <v>3</v>
      </c>
      <c r="J15" s="12">
        <f>Spielplan!J21</f>
        <v>4</v>
      </c>
      <c r="K15" s="13">
        <f>Spielplan!P21</f>
        <v>0</v>
      </c>
      <c r="L15" s="4">
        <f>Spielplan!J23</f>
        <v>2</v>
      </c>
      <c r="M15" s="4">
        <f>Spielplan!L23</f>
        <v>4</v>
      </c>
      <c r="N15" s="14">
        <f>Spielplan!N23</f>
        <v>0</v>
      </c>
      <c r="O15" s="12">
        <f>Spielplan!L27</f>
        <v>1</v>
      </c>
      <c r="P15" s="12">
        <f>Spielplan!J27</f>
        <v>4</v>
      </c>
      <c r="Q15" s="13">
        <f>Spielplan!P27</f>
        <v>0</v>
      </c>
      <c r="R15" s="4">
        <f>Spielplan!J30</f>
        <v>5</v>
      </c>
      <c r="S15" s="4">
        <f>Spielplan!L30</f>
        <v>5</v>
      </c>
      <c r="T15" s="14">
        <f>Spielplan!N30</f>
        <v>1</v>
      </c>
      <c r="U15" s="15">
        <f t="shared" si="0"/>
        <v>22</v>
      </c>
      <c r="V15" s="15">
        <f t="shared" si="0"/>
        <v>30</v>
      </c>
      <c r="W15" s="38">
        <f>E15+H15+K15+N15+Q15+T15</f>
        <v>4</v>
      </c>
      <c r="X15" s="15">
        <f t="shared" si="1"/>
        <v>-8</v>
      </c>
    </row>
    <row r="16" spans="2:24" ht="15.75">
      <c r="B16" s="8" t="str">
        <f>Spielplan!B7</f>
        <v>Winti Stars</v>
      </c>
      <c r="C16" s="12">
        <f>Spielplan!L13</f>
        <v>0</v>
      </c>
      <c r="D16" s="12">
        <f>Spielplan!J13</f>
        <v>16</v>
      </c>
      <c r="E16" s="13">
        <f>Spielplan!P13</f>
        <v>0</v>
      </c>
      <c r="F16" s="4">
        <f>Spielplan!J17</f>
        <v>5</v>
      </c>
      <c r="G16" s="4">
        <f>Spielplan!L17</f>
        <v>10</v>
      </c>
      <c r="H16" s="14">
        <f>Spielplan!N17</f>
        <v>0</v>
      </c>
      <c r="I16" s="12">
        <f>Spielplan!L20</f>
        <v>0</v>
      </c>
      <c r="J16" s="12">
        <f>Spielplan!J20</f>
        <v>15</v>
      </c>
      <c r="K16" s="13">
        <f>Spielplan!P20</f>
        <v>0</v>
      </c>
      <c r="L16" s="4">
        <f>Spielplan!J22</f>
        <v>4</v>
      </c>
      <c r="M16" s="4">
        <f>Spielplan!L22</f>
        <v>16</v>
      </c>
      <c r="N16" s="14">
        <f>Spielplan!N22</f>
        <v>0</v>
      </c>
      <c r="O16" s="12">
        <f>Spielplan!L26</f>
        <v>4</v>
      </c>
      <c r="P16" s="12">
        <f>Spielplan!J26</f>
        <v>10</v>
      </c>
      <c r="Q16" s="13">
        <f>Spielplan!P26</f>
        <v>0</v>
      </c>
      <c r="R16" s="4">
        <f>Spielplan!J29</f>
        <v>3</v>
      </c>
      <c r="S16" s="4">
        <f>Spielplan!L29</f>
        <v>8</v>
      </c>
      <c r="T16" s="14">
        <f>Spielplan!N29</f>
        <v>0</v>
      </c>
      <c r="U16" s="15">
        <f t="shared" si="0"/>
        <v>16</v>
      </c>
      <c r="V16" s="15">
        <f t="shared" si="0"/>
        <v>75</v>
      </c>
      <c r="W16" s="38">
        <f t="shared" si="0"/>
        <v>0</v>
      </c>
      <c r="X16" s="15">
        <f t="shared" si="1"/>
        <v>-59</v>
      </c>
    </row>
    <row r="19" spans="2:5" ht="15">
      <c r="B19" s="1" t="s">
        <v>51</v>
      </c>
      <c r="E19" s="40"/>
    </row>
    <row r="22" spans="2:4" ht="15">
      <c r="B22" s="39" t="s">
        <v>52</v>
      </c>
      <c r="C22" s="41" t="s">
        <v>53</v>
      </c>
      <c r="D22" s="41" t="s">
        <v>54</v>
      </c>
    </row>
    <row r="23" spans="2:4" ht="15">
      <c r="B23" s="1" t="s">
        <v>9</v>
      </c>
      <c r="C23" s="1">
        <f>Spielplan!J16+Spielplan!L31</f>
        <v>9</v>
      </c>
      <c r="D23" s="1">
        <f>Spielplan!L16+Spielplan!J31</f>
        <v>9</v>
      </c>
    </row>
    <row r="24" spans="2:4" ht="15">
      <c r="B24" s="1" t="s">
        <v>50</v>
      </c>
      <c r="C24" s="1">
        <f>Spielplan!L28+Spielplan!J31</f>
        <v>6</v>
      </c>
      <c r="D24" s="1">
        <f>Spielplan!J28+Spielplan!L31</f>
        <v>7</v>
      </c>
    </row>
    <row r="25" spans="2:4" ht="15">
      <c r="B25" s="1" t="s">
        <v>10</v>
      </c>
      <c r="C25" s="1">
        <f>Spielplan!L16+Spielplan!J28</f>
        <v>8</v>
      </c>
      <c r="D25" s="1">
        <f>Spielplan!J16+Spielplan!L28</f>
        <v>7</v>
      </c>
    </row>
  </sheetData>
  <sheetProtection selectLockedCells="1" selectUnlockedCells="1"/>
  <mergeCells count="11">
    <mergeCell ref="C1:R1"/>
    <mergeCell ref="C3:J3"/>
    <mergeCell ref="C4:J4"/>
    <mergeCell ref="C5:J5"/>
    <mergeCell ref="C8:E8"/>
    <mergeCell ref="F8:H8"/>
    <mergeCell ref="I8:K8"/>
    <mergeCell ref="L8:N8"/>
    <mergeCell ref="O8:Q8"/>
    <mergeCell ref="R8:T8"/>
    <mergeCell ref="U8:X8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Peier</cp:lastModifiedBy>
  <cp:lastPrinted>2011-10-18T09:34:20Z</cp:lastPrinted>
  <dcterms:modified xsi:type="dcterms:W3CDTF">2011-11-04T01:41:06Z</dcterms:modified>
  <cp:category/>
  <cp:version/>
  <cp:contentType/>
  <cp:contentStatus/>
</cp:coreProperties>
</file>