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1"/>
  </bookViews>
  <sheets>
    <sheet name="Reihenfolge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<sst xmlns="http://schemas.openxmlformats.org/spreadsheetml/2006/main" count="195" uniqueCount="57">
  <si>
    <t>Teams</t>
  </si>
  <si>
    <t>Team 1</t>
  </si>
  <si>
    <t>Tunierstart:</t>
  </si>
  <si>
    <t>Team 2</t>
  </si>
  <si>
    <t>Spielzeit:</t>
  </si>
  <si>
    <t>Teamsitzung</t>
  </si>
  <si>
    <t>Pausen:</t>
  </si>
  <si>
    <t>Tunierort:</t>
  </si>
  <si>
    <t>Datum:</t>
  </si>
  <si>
    <t>Halle:</t>
  </si>
  <si>
    <t>Spiel Nr.:</t>
  </si>
  <si>
    <t>Start</t>
  </si>
  <si>
    <t>Ende</t>
  </si>
  <si>
    <t>:</t>
  </si>
  <si>
    <t>Tore</t>
  </si>
  <si>
    <t>Punkte</t>
  </si>
  <si>
    <t>Pause</t>
  </si>
  <si>
    <t>PAUSE</t>
  </si>
  <si>
    <t>Schiedsrichter</t>
  </si>
  <si>
    <t>Team 10</t>
  </si>
  <si>
    <t>Team 11</t>
  </si>
  <si>
    <t>Mittagspause</t>
  </si>
  <si>
    <t>Spielplan Einradhockeyturnier     Liga B</t>
  </si>
  <si>
    <t>Spielplan Einradhockey  Liga B</t>
  </si>
  <si>
    <t>Turnierort:</t>
  </si>
  <si>
    <t>Turnierdatum:</t>
  </si>
  <si>
    <t>Mannschaftreihenfolge</t>
  </si>
  <si>
    <t>Turnierveranstalter:</t>
  </si>
  <si>
    <t>Reihenfolge</t>
  </si>
  <si>
    <t>Mannschaften</t>
  </si>
  <si>
    <t>Black Hawks 2</t>
  </si>
  <si>
    <t>Magic Flyer</t>
  </si>
  <si>
    <t>Young Chipmunks</t>
  </si>
  <si>
    <t>Winti Stars</t>
  </si>
  <si>
    <t>Unicycle Tigers 2</t>
  </si>
  <si>
    <t>Wülflinger Füchse</t>
  </si>
  <si>
    <t>Snakes B</t>
  </si>
  <si>
    <t>Snakes C</t>
  </si>
  <si>
    <t>Sonicx</t>
  </si>
  <si>
    <t xml:space="preserve"> Einradhockey                            Liga B</t>
  </si>
  <si>
    <t xml:space="preserve">Spiel 1 </t>
  </si>
  <si>
    <t xml:space="preserve">Spiel 2 </t>
  </si>
  <si>
    <t>Spiel 3</t>
  </si>
  <si>
    <t>Spiel 4</t>
  </si>
  <si>
    <t>Spiel 5</t>
  </si>
  <si>
    <t xml:space="preserve">Spiel 6 </t>
  </si>
  <si>
    <t>Spiel 7</t>
  </si>
  <si>
    <t>Total</t>
  </si>
  <si>
    <t xml:space="preserve">Rang </t>
  </si>
  <si>
    <t>Team</t>
  </si>
  <si>
    <t>Erzielte Tore</t>
  </si>
  <si>
    <t>Erhaltene Tore</t>
  </si>
  <si>
    <t>Plus-/MinusPunkte</t>
  </si>
  <si>
    <t>Spiel 8</t>
  </si>
  <si>
    <t xml:space="preserve">                  Rangliste </t>
  </si>
  <si>
    <t>Winterthur</t>
  </si>
  <si>
    <t>ATB Wülflingen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</si>
</sst>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4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  <xf numFmtId="170" fontId="3" fillId="33" borderId="0" xfId="0" applyNumberFormat="1" applyFont="1" applyFill="1" applyAlignment="1">
      <alignment horizont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textRotation="90"/>
    </xf>
    <xf numFmtId="170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0" xfId="0" applyFont="1" applyFill="1" applyBorder="1" applyAlignment="1">
      <alignment/>
    </xf>
    <xf numFmtId="170" fontId="6" fillId="34" borderId="10" xfId="0" applyNumberFormat="1" applyFont="1" applyFill="1" applyBorder="1" applyAlignment="1">
      <alignment horizontal="center"/>
    </xf>
    <xf numFmtId="170" fontId="6" fillId="35" borderId="10" xfId="0" applyNumberFormat="1" applyFont="1" applyFill="1" applyBorder="1" applyAlignment="1">
      <alignment horizontal="center"/>
    </xf>
    <xf numFmtId="170" fontId="2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70" fontId="2" fillId="0" borderId="11" xfId="0" applyNumberFormat="1" applyFont="1" applyFill="1" applyBorder="1" applyAlignment="1">
      <alignment/>
    </xf>
    <xf numFmtId="0" fontId="2" fillId="36" borderId="11" xfId="0" applyFont="1" applyFill="1" applyBorder="1" applyAlignment="1">
      <alignment/>
    </xf>
    <xf numFmtId="170" fontId="6" fillId="35" borderId="12" xfId="0" applyNumberFormat="1" applyFont="1" applyFill="1" applyBorder="1" applyAlignment="1">
      <alignment horizontal="center"/>
    </xf>
    <xf numFmtId="170" fontId="2" fillId="0" borderId="14" xfId="0" applyNumberFormat="1" applyFont="1" applyFill="1" applyBorder="1" applyAlignment="1">
      <alignment/>
    </xf>
    <xf numFmtId="170" fontId="2" fillId="0" borderId="12" xfId="0" applyNumberFormat="1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7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2" fillId="37" borderId="15" xfId="0" applyFont="1" applyFill="1" applyBorder="1" applyAlignment="1">
      <alignment/>
    </xf>
    <xf numFmtId="170" fontId="2" fillId="0" borderId="16" xfId="0" applyNumberFormat="1" applyFont="1" applyFill="1" applyBorder="1" applyAlignment="1">
      <alignment/>
    </xf>
    <xf numFmtId="170" fontId="2" fillId="0" borderId="17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20" fontId="6" fillId="35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20" fontId="6" fillId="34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2" xfId="0" applyFill="1" applyBorder="1" applyAlignment="1">
      <alignment/>
    </xf>
    <xf numFmtId="22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37" borderId="0" xfId="0" applyFill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21" xfId="0" applyFont="1" applyFill="1" applyBorder="1" applyAlignment="1">
      <alignment horizontal="right"/>
    </xf>
    <xf numFmtId="170" fontId="6" fillId="34" borderId="21" xfId="0" applyNumberFormat="1" applyFont="1" applyFill="1" applyBorder="1" applyAlignment="1">
      <alignment horizontal="center"/>
    </xf>
    <xf numFmtId="170" fontId="6" fillId="35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36" borderId="21" xfId="0" applyFill="1" applyBorder="1" applyAlignment="1">
      <alignment/>
    </xf>
    <xf numFmtId="0" fontId="0" fillId="0" borderId="21" xfId="0" applyFill="1" applyBorder="1" applyAlignment="1">
      <alignment/>
    </xf>
    <xf numFmtId="0" fontId="0" fillId="36" borderId="18" xfId="0" applyFill="1" applyBorder="1" applyAlignment="1">
      <alignment/>
    </xf>
    <xf numFmtId="170" fontId="2" fillId="0" borderId="1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24" xfId="0" applyFont="1" applyBorder="1" applyAlignment="1">
      <alignment textRotation="90"/>
    </xf>
    <xf numFmtId="0" fontId="6" fillId="0" borderId="10" xfId="0" applyFont="1" applyBorder="1" applyAlignment="1">
      <alignment textRotation="90"/>
    </xf>
    <xf numFmtId="0" fontId="6" fillId="0" borderId="25" xfId="0" applyFont="1" applyBorder="1" applyAlignment="1">
      <alignment textRotation="90"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17" xfId="0" applyFont="1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5" fillId="0" borderId="0" xfId="0" applyFont="1" applyFill="1" applyBorder="1" applyAlignment="1">
      <alignment/>
    </xf>
    <xf numFmtId="0" fontId="0" fillId="17" borderId="10" xfId="0" applyFill="1" applyBorder="1" applyAlignment="1">
      <alignment/>
    </xf>
    <xf numFmtId="0" fontId="6" fillId="17" borderId="24" xfId="0" applyFont="1" applyFill="1" applyBorder="1" applyAlignment="1">
      <alignment textRotation="90"/>
    </xf>
    <xf numFmtId="0" fontId="6" fillId="17" borderId="10" xfId="0" applyFont="1" applyFill="1" applyBorder="1" applyAlignment="1">
      <alignment textRotation="90"/>
    </xf>
    <xf numFmtId="0" fontId="6" fillId="17" borderId="25" xfId="0" applyFont="1" applyFill="1" applyBorder="1" applyAlignment="1">
      <alignment textRotation="90"/>
    </xf>
    <xf numFmtId="0" fontId="0" fillId="17" borderId="24" xfId="0" applyFill="1" applyBorder="1" applyAlignment="1">
      <alignment/>
    </xf>
    <xf numFmtId="0" fontId="0" fillId="17" borderId="25" xfId="0" applyFill="1" applyBorder="1" applyAlignment="1">
      <alignment/>
    </xf>
    <xf numFmtId="0" fontId="0" fillId="17" borderId="26" xfId="0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27" xfId="0" applyFill="1" applyBorder="1" applyAlignment="1">
      <alignment/>
    </xf>
    <xf numFmtId="0" fontId="6" fillId="38" borderId="24" xfId="0" applyFont="1" applyFill="1" applyBorder="1" applyAlignment="1">
      <alignment textRotation="90"/>
    </xf>
    <xf numFmtId="0" fontId="6" fillId="38" borderId="10" xfId="0" applyFont="1" applyFill="1" applyBorder="1" applyAlignment="1">
      <alignment textRotation="90"/>
    </xf>
    <xf numFmtId="0" fontId="0" fillId="11" borderId="10" xfId="0" applyFill="1" applyBorder="1" applyAlignment="1">
      <alignment/>
    </xf>
    <xf numFmtId="0" fontId="0" fillId="11" borderId="11" xfId="0" applyFill="1" applyBorder="1" applyAlignment="1">
      <alignment/>
    </xf>
    <xf numFmtId="0" fontId="6" fillId="11" borderId="10" xfId="0" applyFont="1" applyFill="1" applyBorder="1" applyAlignment="1">
      <alignment textRotation="90"/>
    </xf>
    <xf numFmtId="0" fontId="6" fillId="11" borderId="12" xfId="0" applyFont="1" applyFill="1" applyBorder="1" applyAlignment="1">
      <alignment textRotation="90"/>
    </xf>
    <xf numFmtId="0" fontId="9" fillId="6" borderId="25" xfId="0" applyFont="1" applyFill="1" applyBorder="1" applyAlignment="1">
      <alignment horizontal="center" textRotation="90"/>
    </xf>
    <xf numFmtId="0" fontId="0" fillId="6" borderId="25" xfId="0" applyFill="1" applyBorder="1" applyAlignment="1">
      <alignment/>
    </xf>
    <xf numFmtId="0" fontId="0" fillId="6" borderId="27" xfId="0" applyFill="1" applyBorder="1" applyAlignment="1">
      <alignment/>
    </xf>
    <xf numFmtId="0" fontId="7" fillId="39" borderId="12" xfId="0" applyFont="1" applyFill="1" applyBorder="1" applyAlignment="1">
      <alignment/>
    </xf>
    <xf numFmtId="0" fontId="7" fillId="39" borderId="13" xfId="0" applyFont="1" applyFill="1" applyBorder="1" applyAlignment="1">
      <alignment/>
    </xf>
    <xf numFmtId="0" fontId="2" fillId="37" borderId="0" xfId="0" applyFont="1" applyFill="1" applyAlignment="1">
      <alignment/>
    </xf>
    <xf numFmtId="0" fontId="6" fillId="38" borderId="25" xfId="0" applyFont="1" applyFill="1" applyBorder="1" applyAlignment="1">
      <alignment textRotation="90"/>
    </xf>
    <xf numFmtId="0" fontId="6" fillId="11" borderId="24" xfId="0" applyFont="1" applyFill="1" applyBorder="1" applyAlignment="1">
      <alignment textRotation="90"/>
    </xf>
    <xf numFmtId="0" fontId="0" fillId="11" borderId="24" xfId="0" applyFill="1" applyBorder="1" applyAlignment="1">
      <alignment/>
    </xf>
    <xf numFmtId="0" fontId="0" fillId="11" borderId="26" xfId="0" applyFill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40" borderId="12" xfId="0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0" fontId="7" fillId="40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40" borderId="28" xfId="0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6" fillId="41" borderId="0" xfId="0" applyFont="1" applyFill="1" applyBorder="1" applyAlignment="1">
      <alignment horizontal="center" vertical="center"/>
    </xf>
    <xf numFmtId="0" fontId="6" fillId="41" borderId="23" xfId="0" applyFont="1" applyFill="1" applyBorder="1" applyAlignment="1">
      <alignment horizontal="center" vertical="center"/>
    </xf>
    <xf numFmtId="0" fontId="0" fillId="41" borderId="0" xfId="0" applyFill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0" fontId="6" fillId="0" borderId="10" xfId="0" applyNumberFormat="1" applyFont="1" applyBorder="1" applyAlignment="1">
      <alignment horizontal="center"/>
    </xf>
    <xf numFmtId="170" fontId="6" fillId="36" borderId="10" xfId="0" applyNumberFormat="1" applyFont="1" applyFill="1" applyBorder="1" applyAlignment="1">
      <alignment horizontal="center" vertical="center"/>
    </xf>
    <xf numFmtId="170" fontId="6" fillId="36" borderId="11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0" fontId="6" fillId="0" borderId="12" xfId="0" applyNumberFormat="1" applyFont="1" applyBorder="1" applyAlignment="1">
      <alignment horizontal="center"/>
    </xf>
    <xf numFmtId="170" fontId="6" fillId="0" borderId="13" xfId="0" applyNumberFormat="1" applyFont="1" applyBorder="1" applyAlignment="1">
      <alignment horizontal="center"/>
    </xf>
    <xf numFmtId="170" fontId="6" fillId="0" borderId="14" xfId="0" applyNumberFormat="1" applyFont="1" applyBorder="1" applyAlignment="1">
      <alignment horizontal="center"/>
    </xf>
    <xf numFmtId="14" fontId="6" fillId="36" borderId="10" xfId="0" applyNumberFormat="1" applyFont="1" applyFill="1" applyBorder="1" applyAlignment="1">
      <alignment horizontal="left" vertical="center"/>
    </xf>
    <xf numFmtId="0" fontId="6" fillId="36" borderId="12" xfId="0" applyFont="1" applyFill="1" applyBorder="1" applyAlignment="1">
      <alignment horizontal="left" vertical="center"/>
    </xf>
    <xf numFmtId="0" fontId="6" fillId="36" borderId="13" xfId="0" applyFont="1" applyFill="1" applyBorder="1" applyAlignment="1">
      <alignment horizontal="left" vertical="center"/>
    </xf>
    <xf numFmtId="0" fontId="6" fillId="36" borderId="14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5" fillId="17" borderId="29" xfId="0" applyFont="1" applyFill="1" applyBorder="1" applyAlignment="1">
      <alignment horizontal="center"/>
    </xf>
    <xf numFmtId="0" fontId="5" fillId="17" borderId="30" xfId="0" applyFont="1" applyFill="1" applyBorder="1" applyAlignment="1">
      <alignment horizontal="center"/>
    </xf>
    <xf numFmtId="0" fontId="5" fillId="17" borderId="3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4" fontId="7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0" fontId="7" fillId="39" borderId="14" xfId="0" applyFont="1" applyFill="1" applyBorder="1" applyAlignment="1">
      <alignment horizontal="center"/>
    </xf>
    <xf numFmtId="0" fontId="5" fillId="11" borderId="32" xfId="0" applyFont="1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11" borderId="34" xfId="0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11" borderId="35" xfId="0" applyFill="1" applyBorder="1" applyAlignment="1">
      <alignment/>
    </xf>
    <xf numFmtId="0" fontId="0" fillId="11" borderId="15" xfId="0" applyFill="1" applyBorder="1" applyAlignment="1">
      <alignment/>
    </xf>
    <xf numFmtId="0" fontId="0" fillId="17" borderId="24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17" borderId="25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0" fillId="17" borderId="26" xfId="0" applyFont="1" applyFill="1" applyBorder="1" applyAlignment="1">
      <alignment/>
    </xf>
    <xf numFmtId="0" fontId="0" fillId="17" borderId="11" xfId="0" applyFont="1" applyFill="1" applyBorder="1" applyAlignment="1">
      <alignment/>
    </xf>
    <xf numFmtId="0" fontId="0" fillId="17" borderId="27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3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4</xdr:col>
      <xdr:colOff>1209675</xdr:colOff>
      <xdr:row>0</xdr:row>
      <xdr:rowOff>581025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2495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0</xdr:row>
      <xdr:rowOff>57150</xdr:rowOff>
    </xdr:from>
    <xdr:to>
      <xdr:col>15</xdr:col>
      <xdr:colOff>1276350</xdr:colOff>
      <xdr:row>0</xdr:row>
      <xdr:rowOff>571500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57150"/>
          <a:ext cx="24669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1038225</xdr:colOff>
      <xdr:row>23</xdr:row>
      <xdr:rowOff>9525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143500"/>
          <a:ext cx="2476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762000</xdr:colOff>
      <xdr:row>23</xdr:row>
      <xdr:rowOff>9525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143500"/>
          <a:ext cx="2200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21</xdr:row>
      <xdr:rowOff>9525</xdr:rowOff>
    </xdr:from>
    <xdr:to>
      <xdr:col>9</xdr:col>
      <xdr:colOff>28575</xdr:colOff>
      <xdr:row>23</xdr:row>
      <xdr:rowOff>19050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" y="5153025"/>
          <a:ext cx="2438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9525</xdr:rowOff>
    </xdr:from>
    <xdr:to>
      <xdr:col>15</xdr:col>
      <xdr:colOff>466725</xdr:colOff>
      <xdr:row>23</xdr:row>
      <xdr:rowOff>19050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5153025"/>
          <a:ext cx="2428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276225</xdr:colOff>
      <xdr:row>21</xdr:row>
      <xdr:rowOff>9525</xdr:rowOff>
    </xdr:from>
    <xdr:to>
      <xdr:col>16</xdr:col>
      <xdr:colOff>0</xdr:colOff>
      <xdr:row>23</xdr:row>
      <xdr:rowOff>19050</xdr:rowOff>
    </xdr:to>
    <xdr:pic>
      <xdr:nvPicPr>
        <xdr:cNvPr id="7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62800" y="5153025"/>
          <a:ext cx="1047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4</xdr:col>
      <xdr:colOff>542925</xdr:colOff>
      <xdr:row>0</xdr:row>
      <xdr:rowOff>552450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0</xdr:row>
      <xdr:rowOff>19050</xdr:rowOff>
    </xdr:from>
    <xdr:to>
      <xdr:col>16</xdr:col>
      <xdr:colOff>866775</xdr:colOff>
      <xdr:row>0</xdr:row>
      <xdr:rowOff>571500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19050"/>
          <a:ext cx="20764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3</xdr:col>
      <xdr:colOff>85725</xdr:colOff>
      <xdr:row>0</xdr:row>
      <xdr:rowOff>438150</xdr:rowOff>
    </xdr:to>
    <xdr:pic>
      <xdr:nvPicPr>
        <xdr:cNvPr id="1" name="Picture 5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076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0</xdr:row>
      <xdr:rowOff>66675</xdr:rowOff>
    </xdr:from>
    <xdr:to>
      <xdr:col>30</xdr:col>
      <xdr:colOff>190500</xdr:colOff>
      <xdr:row>0</xdr:row>
      <xdr:rowOff>476250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6675"/>
          <a:ext cx="36099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57150</xdr:colOff>
      <xdr:row>16</xdr:row>
      <xdr:rowOff>28575</xdr:rowOff>
    </xdr:from>
    <xdr:to>
      <xdr:col>4</xdr:col>
      <xdr:colOff>38100</xdr:colOff>
      <xdr:row>18</xdr:row>
      <xdr:rowOff>19050</xdr:rowOff>
    </xdr:to>
    <xdr:pic>
      <xdr:nvPicPr>
        <xdr:cNvPr id="3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152900"/>
          <a:ext cx="2266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16</xdr:row>
      <xdr:rowOff>19050</xdr:rowOff>
    </xdr:from>
    <xdr:to>
      <xdr:col>11</xdr:col>
      <xdr:colOff>47625</xdr:colOff>
      <xdr:row>17</xdr:row>
      <xdr:rowOff>161925</xdr:rowOff>
    </xdr:to>
    <xdr:pic>
      <xdr:nvPicPr>
        <xdr:cNvPr id="4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4143375"/>
          <a:ext cx="1762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16</xdr:row>
      <xdr:rowOff>19050</xdr:rowOff>
    </xdr:from>
    <xdr:to>
      <xdr:col>19</xdr:col>
      <xdr:colOff>238125</xdr:colOff>
      <xdr:row>18</xdr:row>
      <xdr:rowOff>9525</xdr:rowOff>
    </xdr:to>
    <xdr:pic>
      <xdr:nvPicPr>
        <xdr:cNvPr id="5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4143375"/>
          <a:ext cx="2181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219075</xdr:colOff>
      <xdr:row>16</xdr:row>
      <xdr:rowOff>9525</xdr:rowOff>
    </xdr:from>
    <xdr:to>
      <xdr:col>29</xdr:col>
      <xdr:colOff>314325</xdr:colOff>
      <xdr:row>18</xdr:row>
      <xdr:rowOff>0</xdr:rowOff>
    </xdr:to>
    <xdr:pic>
      <xdr:nvPicPr>
        <xdr:cNvPr id="6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4133850"/>
          <a:ext cx="2800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P15" sqref="P15"/>
    </sheetView>
  </sheetViews>
  <sheetFormatPr defaultColWidth="11.421875" defaultRowHeight="12.75"/>
  <cols>
    <col min="1" max="1" width="4.140625" style="0" customWidth="1"/>
    <col min="2" max="2" width="8.140625" style="0" customWidth="1"/>
    <col min="3" max="3" width="8.8515625" style="0" customWidth="1"/>
    <col min="4" max="4" width="0.71875" style="0" customWidth="1"/>
    <col min="5" max="5" width="19.7109375" style="0" customWidth="1"/>
    <col min="6" max="6" width="2.00390625" style="0" customWidth="1"/>
    <col min="7" max="7" width="20.8515625" style="0" customWidth="1"/>
    <col min="8" max="8" width="1.1484375" style="0" customWidth="1"/>
    <col min="9" max="9" width="8.00390625" style="0" customWidth="1"/>
    <col min="10" max="10" width="1.8515625" style="0" customWidth="1"/>
    <col min="11" max="11" width="7.8515625" style="0" customWidth="1"/>
    <col min="12" max="12" width="1.421875" style="0" customWidth="1"/>
    <col min="13" max="13" width="8.00390625" style="0" customWidth="1"/>
    <col min="14" max="14" width="1.8515625" style="0" customWidth="1"/>
    <col min="15" max="15" width="8.7109375" style="0" customWidth="1"/>
    <col min="16" max="16" width="19.8515625" style="0" customWidth="1"/>
  </cols>
  <sheetData>
    <row r="1" spans="1:16" ht="48.75" customHeight="1">
      <c r="A1" s="127"/>
      <c r="B1" s="127"/>
      <c r="C1" s="127"/>
      <c r="D1" s="127"/>
      <c r="E1" s="127"/>
      <c r="F1" s="128" t="s">
        <v>23</v>
      </c>
      <c r="G1" s="129"/>
      <c r="H1" s="129"/>
      <c r="I1" s="129"/>
      <c r="J1" s="129"/>
      <c r="K1" s="129"/>
      <c r="L1" s="129"/>
      <c r="M1" s="130"/>
      <c r="N1" s="130"/>
      <c r="O1" s="130"/>
      <c r="P1" s="130"/>
    </row>
    <row r="2" spans="1:16" ht="12.7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4" spans="1:7" ht="21" customHeight="1">
      <c r="A4" s="126" t="s">
        <v>24</v>
      </c>
      <c r="B4" s="132"/>
      <c r="C4" s="132"/>
      <c r="D4" s="41"/>
      <c r="E4" s="122" t="s">
        <v>55</v>
      </c>
      <c r="F4" s="122"/>
      <c r="G4" s="122"/>
    </row>
    <row r="5" spans="1:7" ht="21" customHeight="1">
      <c r="A5" s="69"/>
      <c r="B5" s="70"/>
      <c r="C5" s="70"/>
      <c r="E5" s="71"/>
      <c r="F5" s="71"/>
      <c r="G5" s="72"/>
    </row>
    <row r="6" spans="1:16" ht="21" customHeight="1">
      <c r="A6" s="73" t="s">
        <v>25</v>
      </c>
      <c r="B6" s="73"/>
      <c r="C6" s="73"/>
      <c r="D6" s="41"/>
      <c r="E6" s="121">
        <v>40579</v>
      </c>
      <c r="F6" s="122"/>
      <c r="G6" s="122"/>
      <c r="K6" s="123" t="s">
        <v>26</v>
      </c>
      <c r="L6" s="124"/>
      <c r="M6" s="124"/>
      <c r="N6" s="124"/>
      <c r="O6" s="124"/>
      <c r="P6" s="125"/>
    </row>
    <row r="7" spans="1:7" ht="21" customHeight="1">
      <c r="A7" s="69"/>
      <c r="B7" s="70"/>
      <c r="C7" s="70"/>
      <c r="E7" s="71"/>
      <c r="F7" s="71"/>
      <c r="G7" s="72"/>
    </row>
    <row r="8" spans="1:7" ht="21" customHeight="1">
      <c r="A8" s="126" t="s">
        <v>27</v>
      </c>
      <c r="B8" s="126"/>
      <c r="C8" s="126"/>
      <c r="D8" s="41"/>
      <c r="E8" s="122" t="s">
        <v>56</v>
      </c>
      <c r="F8" s="122"/>
      <c r="G8" s="122"/>
    </row>
    <row r="11" spans="2:9" ht="18.75" customHeight="1">
      <c r="B11" s="122" t="s">
        <v>28</v>
      </c>
      <c r="C11" s="122"/>
      <c r="D11" s="122"/>
      <c r="E11" s="122"/>
      <c r="F11" s="74"/>
      <c r="G11" s="122" t="s">
        <v>29</v>
      </c>
      <c r="H11" s="122"/>
      <c r="I11" s="122"/>
    </row>
    <row r="12" spans="2:9" ht="18.75" customHeight="1">
      <c r="B12" s="75">
        <v>1</v>
      </c>
      <c r="C12" s="116" t="str">
        <f>G14</f>
        <v>Young Chipmunks</v>
      </c>
      <c r="D12" s="116"/>
      <c r="E12" s="116"/>
      <c r="F12" s="74"/>
      <c r="G12" s="116" t="s">
        <v>30</v>
      </c>
      <c r="H12" s="116"/>
      <c r="I12" s="116"/>
    </row>
    <row r="13" spans="2:9" ht="18.75" customHeight="1">
      <c r="B13" s="75">
        <v>2</v>
      </c>
      <c r="C13" s="116" t="str">
        <f>G17</f>
        <v>Unicycle Tigers 2</v>
      </c>
      <c r="D13" s="116"/>
      <c r="E13" s="116"/>
      <c r="F13" s="74"/>
      <c r="G13" s="116" t="s">
        <v>31</v>
      </c>
      <c r="H13" s="116"/>
      <c r="I13" s="116"/>
    </row>
    <row r="14" spans="2:9" ht="18.75" customHeight="1">
      <c r="B14" s="75">
        <v>3</v>
      </c>
      <c r="C14" s="116" t="str">
        <f>G13</f>
        <v>Magic Flyer</v>
      </c>
      <c r="D14" s="116"/>
      <c r="E14" s="116"/>
      <c r="F14" s="74"/>
      <c r="G14" s="116" t="s">
        <v>32</v>
      </c>
      <c r="H14" s="116"/>
      <c r="I14" s="116"/>
    </row>
    <row r="15" spans="2:9" ht="18.75" customHeight="1">
      <c r="B15" s="75">
        <v>4</v>
      </c>
      <c r="C15" s="116" t="str">
        <f>G15</f>
        <v>Wülflinger Füchse</v>
      </c>
      <c r="D15" s="116"/>
      <c r="E15" s="116"/>
      <c r="F15" s="74"/>
      <c r="G15" s="116" t="s">
        <v>35</v>
      </c>
      <c r="H15" s="116"/>
      <c r="I15" s="116"/>
    </row>
    <row r="16" spans="2:9" ht="18.75" customHeight="1">
      <c r="B16" s="75">
        <v>5</v>
      </c>
      <c r="C16" s="116" t="str">
        <f>G19</f>
        <v>Snakes C</v>
      </c>
      <c r="D16" s="116"/>
      <c r="E16" s="116"/>
      <c r="F16" s="74"/>
      <c r="G16" s="116" t="s">
        <v>33</v>
      </c>
      <c r="H16" s="116"/>
      <c r="I16" s="116"/>
    </row>
    <row r="17" spans="2:9" ht="18.75" customHeight="1">
      <c r="B17" s="75">
        <v>6</v>
      </c>
      <c r="C17" s="116" t="str">
        <f>G20</f>
        <v>Sonicx</v>
      </c>
      <c r="D17" s="116"/>
      <c r="E17" s="116"/>
      <c r="F17" s="74"/>
      <c r="G17" s="116" t="s">
        <v>34</v>
      </c>
      <c r="H17" s="116"/>
      <c r="I17" s="116"/>
    </row>
    <row r="18" spans="2:9" ht="18.75" customHeight="1">
      <c r="B18" s="75">
        <v>7</v>
      </c>
      <c r="C18" s="116" t="str">
        <f>G12</f>
        <v>Black Hawks 2</v>
      </c>
      <c r="D18" s="116"/>
      <c r="E18" s="116"/>
      <c r="F18" s="74"/>
      <c r="G18" s="116" t="s">
        <v>36</v>
      </c>
      <c r="H18" s="116"/>
      <c r="I18" s="116"/>
    </row>
    <row r="19" spans="2:9" ht="18.75" customHeight="1">
      <c r="B19" s="75">
        <v>8</v>
      </c>
      <c r="C19" s="116" t="str">
        <f>G18</f>
        <v>Snakes B</v>
      </c>
      <c r="D19" s="116"/>
      <c r="E19" s="116"/>
      <c r="F19" s="74"/>
      <c r="G19" s="116" t="s">
        <v>37</v>
      </c>
      <c r="H19" s="116"/>
      <c r="I19" s="116"/>
    </row>
    <row r="20" spans="2:9" ht="18.75" customHeight="1">
      <c r="B20" s="76">
        <v>9</v>
      </c>
      <c r="C20" s="118" t="str">
        <f>G16</f>
        <v>Winti Stars</v>
      </c>
      <c r="D20" s="119"/>
      <c r="E20" s="120"/>
      <c r="G20" s="118" t="s">
        <v>38</v>
      </c>
      <c r="H20" s="119"/>
      <c r="I20" s="120"/>
    </row>
    <row r="22" spans="1:16" ht="12.75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3" spans="1:16" ht="12.7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44" spans="2:3" ht="12.75">
      <c r="B44" s="45"/>
      <c r="C44" s="45"/>
    </row>
  </sheetData>
  <sheetProtection/>
  <mergeCells count="31">
    <mergeCell ref="A1:E1"/>
    <mergeCell ref="F1:L1"/>
    <mergeCell ref="M1:P1"/>
    <mergeCell ref="A2:P2"/>
    <mergeCell ref="A4:C4"/>
    <mergeCell ref="E4:G4"/>
    <mergeCell ref="E6:G6"/>
    <mergeCell ref="K6:P6"/>
    <mergeCell ref="A8:C8"/>
    <mergeCell ref="E8:G8"/>
    <mergeCell ref="B11:E11"/>
    <mergeCell ref="G11:I11"/>
    <mergeCell ref="C12:E12"/>
    <mergeCell ref="G12:I12"/>
    <mergeCell ref="C13:E13"/>
    <mergeCell ref="G13:I13"/>
    <mergeCell ref="C14:E14"/>
    <mergeCell ref="G14:I14"/>
    <mergeCell ref="C15:E15"/>
    <mergeCell ref="G15:I15"/>
    <mergeCell ref="C16:E16"/>
    <mergeCell ref="G16:I16"/>
    <mergeCell ref="C17:E17"/>
    <mergeCell ref="G17:I17"/>
    <mergeCell ref="C18:E18"/>
    <mergeCell ref="G18:I18"/>
    <mergeCell ref="C19:E19"/>
    <mergeCell ref="G19:I19"/>
    <mergeCell ref="A22:P23"/>
    <mergeCell ref="C20:E20"/>
    <mergeCell ref="G20:I20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5">
      <selection activeCell="E20" sqref="E20:G29"/>
    </sheetView>
  </sheetViews>
  <sheetFormatPr defaultColWidth="11.421875" defaultRowHeight="12.75"/>
  <cols>
    <col min="1" max="1" width="4.28125" style="0" customWidth="1"/>
    <col min="2" max="2" width="8.7109375" style="0" customWidth="1"/>
    <col min="3" max="3" width="8.57421875" style="0" customWidth="1"/>
    <col min="4" max="4" width="1.57421875" style="0" customWidth="1"/>
    <col min="5" max="5" width="17.7109375" style="0" customWidth="1"/>
    <col min="6" max="6" width="1.1484375" style="0" customWidth="1"/>
    <col min="7" max="7" width="19.140625" style="0" customWidth="1"/>
    <col min="8" max="8" width="1.28515625" style="0" customWidth="1"/>
    <col min="9" max="9" width="9.00390625" style="0" customWidth="1"/>
    <col min="10" max="10" width="1.421875" style="0" customWidth="1"/>
    <col min="11" max="11" width="8.57421875" style="0" customWidth="1"/>
    <col min="12" max="12" width="1.28515625" style="0" customWidth="1"/>
    <col min="13" max="13" width="8.57421875" style="0" customWidth="1"/>
    <col min="14" max="14" width="1.57421875" style="0" customWidth="1"/>
    <col min="15" max="15" width="9.00390625" style="0" customWidth="1"/>
    <col min="16" max="16" width="11.140625" style="0" customWidth="1"/>
    <col min="17" max="17" width="13.421875" style="0" customWidth="1"/>
  </cols>
  <sheetData>
    <row r="1" spans="1:17" ht="45.75" customHeight="1">
      <c r="A1" s="146" t="s">
        <v>22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2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6" ht="15.75">
      <c r="A3" s="139" t="s">
        <v>0</v>
      </c>
      <c r="B3" s="140"/>
      <c r="C3" s="140"/>
      <c r="D3" s="141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42" t="str">
        <f>Reihenfolge!C12</f>
        <v>Young Chipmunks</v>
      </c>
      <c r="C4" s="142"/>
      <c r="D4" s="142"/>
      <c r="E4" s="3"/>
      <c r="F4" s="2"/>
      <c r="G4" s="5" t="s">
        <v>2</v>
      </c>
      <c r="H4" s="143">
        <v>0.375</v>
      </c>
      <c r="I4" s="143"/>
      <c r="J4" s="143"/>
      <c r="K4" s="3"/>
      <c r="L4" s="2"/>
      <c r="M4" s="3"/>
      <c r="N4" s="2"/>
      <c r="O4" s="3"/>
      <c r="P4" s="3"/>
    </row>
    <row r="5" spans="1:16" ht="15">
      <c r="A5" s="4">
        <v>2</v>
      </c>
      <c r="B5" s="142" t="str">
        <f>Reihenfolge!C13</f>
        <v>Unicycle Tigers 2</v>
      </c>
      <c r="C5" s="142"/>
      <c r="D5" s="142"/>
      <c r="E5" s="3"/>
      <c r="F5" s="2"/>
      <c r="G5" s="5" t="s">
        <v>4</v>
      </c>
      <c r="H5" s="143">
        <v>0.006944444444444444</v>
      </c>
      <c r="I5" s="143"/>
      <c r="J5" s="143"/>
      <c r="K5" s="3"/>
      <c r="L5" s="2"/>
      <c r="M5" s="3"/>
      <c r="N5" s="2"/>
      <c r="O5" s="3"/>
      <c r="P5" s="3"/>
    </row>
    <row r="6" spans="1:16" ht="15.75">
      <c r="A6" s="4">
        <v>3</v>
      </c>
      <c r="B6" s="142" t="str">
        <f>Reihenfolge!C14</f>
        <v>Magic Flyer</v>
      </c>
      <c r="C6" s="142"/>
      <c r="D6" s="142"/>
      <c r="E6" s="6" t="s">
        <v>5</v>
      </c>
      <c r="F6" s="2"/>
      <c r="G6" s="5" t="s">
        <v>6</v>
      </c>
      <c r="H6" s="143">
        <v>0.001388888888888889</v>
      </c>
      <c r="I6" s="143"/>
      <c r="J6" s="143"/>
      <c r="K6" s="3"/>
      <c r="L6" s="2"/>
      <c r="M6" s="3"/>
      <c r="N6" s="2"/>
      <c r="O6" s="3"/>
      <c r="P6" s="3"/>
    </row>
    <row r="7" spans="1:16" ht="15.75">
      <c r="A7" s="4">
        <v>4</v>
      </c>
      <c r="B7" s="142" t="str">
        <f>Reihenfolge!C15</f>
        <v>Wülflinger Füchse</v>
      </c>
      <c r="C7" s="142"/>
      <c r="D7" s="142"/>
      <c r="E7" s="7">
        <v>0.3645833333333333</v>
      </c>
      <c r="F7" s="2"/>
      <c r="G7" s="8" t="s">
        <v>21</v>
      </c>
      <c r="H7" s="144">
        <v>0.022222222222222223</v>
      </c>
      <c r="I7" s="144"/>
      <c r="J7" s="144"/>
      <c r="K7" s="3"/>
      <c r="L7" s="2"/>
      <c r="M7" s="3"/>
      <c r="N7" s="2"/>
      <c r="O7" s="3"/>
      <c r="P7" s="3"/>
    </row>
    <row r="8" spans="1:16" ht="15">
      <c r="A8" s="4">
        <v>5</v>
      </c>
      <c r="B8" s="142" t="str">
        <f>Reihenfolge!C16</f>
        <v>Snakes C</v>
      </c>
      <c r="C8" s="142"/>
      <c r="D8" s="142"/>
      <c r="E8" s="3"/>
      <c r="F8" s="2"/>
      <c r="G8" s="5" t="s">
        <v>7</v>
      </c>
      <c r="H8" s="145" t="str">
        <f>Reihenfolge!E4</f>
        <v>Winterthur</v>
      </c>
      <c r="I8" s="145"/>
      <c r="J8" s="145"/>
      <c r="K8" s="145"/>
      <c r="L8" s="145"/>
      <c r="M8" s="145"/>
      <c r="N8" s="145"/>
      <c r="O8" s="145"/>
      <c r="P8" s="3"/>
    </row>
    <row r="9" spans="1:16" ht="15">
      <c r="A9" s="4">
        <v>6</v>
      </c>
      <c r="B9" s="151" t="str">
        <f>Reihenfolge!C17</f>
        <v>Sonicx</v>
      </c>
      <c r="C9" s="152"/>
      <c r="D9" s="153"/>
      <c r="E9" s="3"/>
      <c r="F9" s="2"/>
      <c r="G9" s="5" t="s">
        <v>8</v>
      </c>
      <c r="H9" s="154">
        <f>Reihenfolge!E6</f>
        <v>40579</v>
      </c>
      <c r="I9" s="145"/>
      <c r="J9" s="145"/>
      <c r="K9" s="145"/>
      <c r="L9" s="145"/>
      <c r="M9" s="145"/>
      <c r="N9" s="145"/>
      <c r="O9" s="145"/>
      <c r="P9" s="3"/>
    </row>
    <row r="10" spans="1:16" ht="15">
      <c r="A10" s="4">
        <v>7</v>
      </c>
      <c r="B10" s="142" t="str">
        <f>Reihenfolge!C18</f>
        <v>Black Hawks 2</v>
      </c>
      <c r="C10" s="142"/>
      <c r="D10" s="142"/>
      <c r="E10" s="3"/>
      <c r="F10" s="2"/>
      <c r="G10" s="5" t="s">
        <v>9</v>
      </c>
      <c r="H10" s="155" t="str">
        <f>Reihenfolge!E8</f>
        <v>ATB Wülflingen</v>
      </c>
      <c r="I10" s="156"/>
      <c r="J10" s="156"/>
      <c r="K10" s="156"/>
      <c r="L10" s="156"/>
      <c r="M10" s="156"/>
      <c r="N10" s="156"/>
      <c r="O10" s="157"/>
      <c r="P10" s="3"/>
    </row>
    <row r="11" spans="1:16" ht="15">
      <c r="A11" s="4">
        <v>8</v>
      </c>
      <c r="B11" s="142" t="str">
        <f>Reihenfolge!C19</f>
        <v>Snakes B</v>
      </c>
      <c r="C11" s="142"/>
      <c r="D11" s="142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3"/>
    </row>
    <row r="12" spans="1:4" ht="15">
      <c r="A12" s="39">
        <v>9</v>
      </c>
      <c r="B12" s="150" t="str">
        <f>Reihenfolge!C20</f>
        <v>Winti Stars</v>
      </c>
      <c r="C12" s="150"/>
      <c r="D12" s="150"/>
    </row>
    <row r="13" spans="1:4" ht="15" hidden="1">
      <c r="A13" s="39">
        <v>10</v>
      </c>
      <c r="B13" s="150" t="s">
        <v>19</v>
      </c>
      <c r="C13" s="150"/>
      <c r="D13" s="150"/>
    </row>
    <row r="14" spans="1:4" ht="15" hidden="1">
      <c r="A14" s="39">
        <v>11</v>
      </c>
      <c r="B14" s="150" t="s">
        <v>20</v>
      </c>
      <c r="C14" s="150"/>
      <c r="D14" s="150"/>
    </row>
    <row r="17" spans="1:17" ht="12.7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9" spans="1:17" ht="49.5">
      <c r="A19" s="9" t="s">
        <v>10</v>
      </c>
      <c r="B19" s="10" t="s">
        <v>11</v>
      </c>
      <c r="C19" s="10" t="s">
        <v>12</v>
      </c>
      <c r="D19" s="136"/>
      <c r="E19" s="8" t="s">
        <v>1</v>
      </c>
      <c r="F19" s="11" t="s">
        <v>13</v>
      </c>
      <c r="G19" s="8" t="s">
        <v>3</v>
      </c>
      <c r="H19" s="137"/>
      <c r="I19" s="12" t="s">
        <v>14</v>
      </c>
      <c r="J19" s="13" t="s">
        <v>13</v>
      </c>
      <c r="K19" s="14" t="s">
        <v>14</v>
      </c>
      <c r="L19" s="137"/>
      <c r="M19" s="12" t="s">
        <v>15</v>
      </c>
      <c r="N19" s="13" t="s">
        <v>13</v>
      </c>
      <c r="O19" s="14" t="s">
        <v>15</v>
      </c>
      <c r="P19" s="148" t="s">
        <v>18</v>
      </c>
      <c r="Q19" s="149"/>
    </row>
    <row r="20" spans="1:17" ht="15">
      <c r="A20" s="15">
        <v>1</v>
      </c>
      <c r="B20" s="16">
        <f>H4</f>
        <v>0.375</v>
      </c>
      <c r="C20" s="17">
        <f>B20+H5</f>
        <v>0.3819444444444444</v>
      </c>
      <c r="D20" s="136"/>
      <c r="E20" s="18" t="str">
        <f>B4</f>
        <v>Young Chipmunks</v>
      </c>
      <c r="F20" s="19" t="s">
        <v>13</v>
      </c>
      <c r="G20" s="18" t="str">
        <f>B11</f>
        <v>Snakes B</v>
      </c>
      <c r="H20" s="138"/>
      <c r="I20" s="20">
        <v>0</v>
      </c>
      <c r="J20" s="11" t="s">
        <v>13</v>
      </c>
      <c r="K20" s="20">
        <v>0</v>
      </c>
      <c r="L20" s="138"/>
      <c r="M20" s="20">
        <v>1</v>
      </c>
      <c r="N20" s="11" t="s">
        <v>13</v>
      </c>
      <c r="O20" s="20">
        <v>1</v>
      </c>
      <c r="P20" s="21"/>
      <c r="Q20" s="21"/>
    </row>
    <row r="21" spans="1:17" ht="15">
      <c r="A21" s="15">
        <v>2</v>
      </c>
      <c r="B21" s="16">
        <f>C20+H6</f>
        <v>0.3833333333333333</v>
      </c>
      <c r="C21" s="17">
        <f>B21+H5</f>
        <v>0.3902777777777777</v>
      </c>
      <c r="D21" s="136"/>
      <c r="E21" s="18" t="str">
        <f>B7</f>
        <v>Wülflinger Füchse</v>
      </c>
      <c r="F21" s="19" t="s">
        <v>13</v>
      </c>
      <c r="G21" s="18" t="str">
        <f>B9</f>
        <v>Sonicx</v>
      </c>
      <c r="H21" s="138"/>
      <c r="I21" s="20">
        <v>4</v>
      </c>
      <c r="J21" s="11" t="s">
        <v>13</v>
      </c>
      <c r="K21" s="20">
        <v>1</v>
      </c>
      <c r="L21" s="138"/>
      <c r="M21" s="20">
        <v>3</v>
      </c>
      <c r="N21" s="11" t="s">
        <v>13</v>
      </c>
      <c r="O21" s="20">
        <v>0</v>
      </c>
      <c r="P21" s="21"/>
      <c r="Q21" s="21"/>
    </row>
    <row r="22" spans="1:17" ht="15">
      <c r="A22" s="15">
        <v>3</v>
      </c>
      <c r="B22" s="16">
        <f>C21+H6</f>
        <v>0.3916666666666666</v>
      </c>
      <c r="C22" s="17">
        <f>B22+H5</f>
        <v>0.398611111111111</v>
      </c>
      <c r="D22" s="136"/>
      <c r="E22" s="18" t="str">
        <f>B6</f>
        <v>Magic Flyer</v>
      </c>
      <c r="F22" s="19" t="s">
        <v>13</v>
      </c>
      <c r="G22" s="18" t="str">
        <f>B8</f>
        <v>Snakes C</v>
      </c>
      <c r="H22" s="138"/>
      <c r="I22" s="20">
        <v>0</v>
      </c>
      <c r="J22" s="11" t="s">
        <v>13</v>
      </c>
      <c r="K22" s="20">
        <v>3</v>
      </c>
      <c r="L22" s="138"/>
      <c r="M22" s="20">
        <v>0</v>
      </c>
      <c r="N22" s="11" t="s">
        <v>13</v>
      </c>
      <c r="O22" s="20">
        <v>3</v>
      </c>
      <c r="P22" s="21"/>
      <c r="Q22" s="21"/>
    </row>
    <row r="23" spans="1:17" ht="15">
      <c r="A23" s="15">
        <v>4</v>
      </c>
      <c r="B23" s="16">
        <f>C22+H6</f>
        <v>0.3999999999999999</v>
      </c>
      <c r="C23" s="17">
        <f>B23+H5</f>
        <v>0.40694444444444433</v>
      </c>
      <c r="D23" s="136"/>
      <c r="E23" s="18" t="str">
        <f>B10</f>
        <v>Black Hawks 2</v>
      </c>
      <c r="F23" s="19" t="s">
        <v>13</v>
      </c>
      <c r="G23" s="18" t="str">
        <f>B12</f>
        <v>Winti Stars</v>
      </c>
      <c r="H23" s="138"/>
      <c r="I23" s="20">
        <v>0</v>
      </c>
      <c r="J23" s="11" t="s">
        <v>13</v>
      </c>
      <c r="K23" s="20">
        <v>0</v>
      </c>
      <c r="L23" s="138"/>
      <c r="M23" s="20">
        <v>1</v>
      </c>
      <c r="N23" s="11" t="s">
        <v>13</v>
      </c>
      <c r="O23" s="20">
        <v>1</v>
      </c>
      <c r="P23" s="21"/>
      <c r="Q23" s="21"/>
    </row>
    <row r="24" spans="1:17" ht="15">
      <c r="A24" s="15">
        <v>5</v>
      </c>
      <c r="B24" s="16">
        <f>C23+H6</f>
        <v>0.4083333333333332</v>
      </c>
      <c r="C24" s="17">
        <f>B24+H5</f>
        <v>0.41527777777777763</v>
      </c>
      <c r="D24" s="136"/>
      <c r="E24" s="22" t="str">
        <f>B4</f>
        <v>Young Chipmunks</v>
      </c>
      <c r="F24" s="19" t="s">
        <v>13</v>
      </c>
      <c r="G24" s="22" t="str">
        <f>B5</f>
        <v>Unicycle Tigers 2</v>
      </c>
      <c r="H24" s="138"/>
      <c r="I24" s="23">
        <v>0</v>
      </c>
      <c r="J24" s="11" t="s">
        <v>13</v>
      </c>
      <c r="K24" s="23">
        <v>1</v>
      </c>
      <c r="L24" s="138"/>
      <c r="M24" s="23">
        <v>0</v>
      </c>
      <c r="N24" s="11" t="s">
        <v>13</v>
      </c>
      <c r="O24" s="23">
        <v>3</v>
      </c>
      <c r="P24" s="21"/>
      <c r="Q24" s="21"/>
    </row>
    <row r="25" spans="1:17" ht="17.25" customHeight="1" hidden="1">
      <c r="A25" s="59"/>
      <c r="B25" s="59"/>
      <c r="C25" s="59"/>
      <c r="D25" s="136"/>
      <c r="E25" s="190"/>
      <c r="F25" s="190"/>
      <c r="G25" s="190"/>
      <c r="H25" s="138"/>
      <c r="I25" s="59"/>
      <c r="J25" s="59"/>
      <c r="K25" s="59"/>
      <c r="L25" s="138"/>
      <c r="M25" s="59"/>
      <c r="N25" s="59"/>
      <c r="O25" s="59"/>
      <c r="P25" s="60"/>
      <c r="Q25" s="46"/>
    </row>
    <row r="26" spans="1:17" ht="15">
      <c r="A26" s="15">
        <v>6</v>
      </c>
      <c r="B26" s="16">
        <f>C24+H6</f>
        <v>0.4166666666666665</v>
      </c>
      <c r="C26" s="17">
        <f>B26+H5</f>
        <v>0.42361111111111094</v>
      </c>
      <c r="D26" s="136"/>
      <c r="E26" s="18" t="str">
        <f>B6</f>
        <v>Magic Flyer</v>
      </c>
      <c r="F26" s="19" t="s">
        <v>13</v>
      </c>
      <c r="G26" s="18" t="str">
        <f>B7</f>
        <v>Wülflinger Füchse</v>
      </c>
      <c r="H26" s="138"/>
      <c r="I26" s="20">
        <v>0</v>
      </c>
      <c r="J26" s="11" t="s">
        <v>13</v>
      </c>
      <c r="K26" s="20">
        <v>3</v>
      </c>
      <c r="L26" s="138"/>
      <c r="M26" s="20">
        <v>0</v>
      </c>
      <c r="N26" s="11" t="s">
        <v>13</v>
      </c>
      <c r="O26" s="20">
        <v>3</v>
      </c>
      <c r="P26" s="21"/>
      <c r="Q26" s="21"/>
    </row>
    <row r="27" spans="1:17" ht="15">
      <c r="A27" s="15">
        <v>7</v>
      </c>
      <c r="B27" s="16">
        <f>C26+H6</f>
        <v>0.4249999999999998</v>
      </c>
      <c r="C27" s="24">
        <f>B27+H5</f>
        <v>0.43194444444444424</v>
      </c>
      <c r="D27" s="58"/>
      <c r="E27" s="25" t="str">
        <f>B5</f>
        <v>Unicycle Tigers 2</v>
      </c>
      <c r="F27" s="19" t="s">
        <v>13</v>
      </c>
      <c r="G27" s="26" t="str">
        <f>B12</f>
        <v>Winti Stars</v>
      </c>
      <c r="H27" s="29"/>
      <c r="I27" s="27">
        <v>4</v>
      </c>
      <c r="J27" s="11" t="s">
        <v>13</v>
      </c>
      <c r="K27" s="28">
        <v>0</v>
      </c>
      <c r="L27" s="29"/>
      <c r="M27" s="27">
        <v>3</v>
      </c>
      <c r="N27" s="11" t="s">
        <v>13</v>
      </c>
      <c r="O27" s="20">
        <v>0</v>
      </c>
      <c r="P27" s="21"/>
      <c r="Q27" s="21"/>
    </row>
    <row r="28" spans="1:17" ht="15">
      <c r="A28" s="15">
        <v>8</v>
      </c>
      <c r="B28" s="16">
        <f>C27+H6</f>
        <v>0.4333333333333331</v>
      </c>
      <c r="C28" s="24">
        <f>B28+H5</f>
        <v>0.44027777777777755</v>
      </c>
      <c r="D28" s="58"/>
      <c r="E28" s="25" t="str">
        <f>B8</f>
        <v>Snakes C</v>
      </c>
      <c r="F28" s="19" t="s">
        <v>13</v>
      </c>
      <c r="G28" s="26" t="str">
        <f>B9</f>
        <v>Sonicx</v>
      </c>
      <c r="H28" s="29"/>
      <c r="I28" s="27">
        <v>2</v>
      </c>
      <c r="J28" s="11" t="s">
        <v>13</v>
      </c>
      <c r="K28" s="28">
        <v>3</v>
      </c>
      <c r="L28" s="29"/>
      <c r="M28" s="27">
        <v>0</v>
      </c>
      <c r="N28" s="11" t="s">
        <v>13</v>
      </c>
      <c r="O28" s="20">
        <v>3</v>
      </c>
      <c r="P28" s="21"/>
      <c r="Q28" s="21"/>
    </row>
    <row r="29" spans="1:17" ht="15">
      <c r="A29" s="15">
        <v>9</v>
      </c>
      <c r="B29" s="16">
        <f>C28+H6</f>
        <v>0.44166666666666643</v>
      </c>
      <c r="C29" s="24">
        <f>B29+H5</f>
        <v>0.44861111111111085</v>
      </c>
      <c r="D29" s="58"/>
      <c r="E29" s="25" t="str">
        <f>B10</f>
        <v>Black Hawks 2</v>
      </c>
      <c r="F29" s="19" t="s">
        <v>13</v>
      </c>
      <c r="G29" s="26" t="str">
        <f>B11</f>
        <v>Snakes B</v>
      </c>
      <c r="H29" s="29"/>
      <c r="I29" s="27">
        <v>4</v>
      </c>
      <c r="J29" s="11" t="s">
        <v>13</v>
      </c>
      <c r="K29" s="28">
        <v>0</v>
      </c>
      <c r="L29" s="29"/>
      <c r="M29" s="27">
        <v>3</v>
      </c>
      <c r="N29" s="11" t="s">
        <v>13</v>
      </c>
      <c r="O29" s="20">
        <v>0</v>
      </c>
      <c r="P29" s="21"/>
      <c r="Q29" s="21"/>
    </row>
    <row r="30" spans="1:17" ht="15">
      <c r="A30" s="15">
        <v>10</v>
      </c>
      <c r="B30" s="16">
        <f>C29+H6</f>
        <v>0.44999999999999973</v>
      </c>
      <c r="C30" s="24">
        <f>B30+H5</f>
        <v>0.45694444444444415</v>
      </c>
      <c r="D30" s="58"/>
      <c r="E30" s="25" t="str">
        <f>B12</f>
        <v>Winti Stars</v>
      </c>
      <c r="F30" s="19" t="s">
        <v>13</v>
      </c>
      <c r="G30" s="26" t="str">
        <f>B4</f>
        <v>Young Chipmunks</v>
      </c>
      <c r="H30" s="29"/>
      <c r="I30" s="27">
        <v>0</v>
      </c>
      <c r="J30" s="11" t="s">
        <v>13</v>
      </c>
      <c r="K30" s="28">
        <v>3</v>
      </c>
      <c r="L30" s="29"/>
      <c r="M30" s="27">
        <v>0</v>
      </c>
      <c r="N30" s="11" t="s">
        <v>13</v>
      </c>
      <c r="O30" s="20">
        <v>3</v>
      </c>
      <c r="P30" s="21"/>
      <c r="Q30" s="21"/>
    </row>
    <row r="31" spans="1:17" ht="9.75" customHeight="1" hidden="1">
      <c r="A31" s="50" t="s">
        <v>17</v>
      </c>
      <c r="B31" s="50"/>
      <c r="C31" s="51"/>
      <c r="D31" s="58"/>
      <c r="E31" s="52" t="s">
        <v>16</v>
      </c>
      <c r="F31" s="53"/>
      <c r="G31" s="54"/>
      <c r="H31" s="29"/>
      <c r="I31" s="55"/>
      <c r="J31" s="56"/>
      <c r="K31" s="57"/>
      <c r="L31" s="29"/>
      <c r="M31" s="55"/>
      <c r="N31" s="56"/>
      <c r="O31" s="56"/>
      <c r="P31" s="56"/>
      <c r="Q31" s="57"/>
    </row>
    <row r="32" spans="1:17" ht="15">
      <c r="A32" s="30">
        <v>11</v>
      </c>
      <c r="B32" s="16">
        <f>C30+H6</f>
        <v>0.45833333333333304</v>
      </c>
      <c r="C32" s="24">
        <f>B32+H5</f>
        <v>0.46527777777777746</v>
      </c>
      <c r="D32" s="58"/>
      <c r="E32" s="25" t="str">
        <f>B5</f>
        <v>Unicycle Tigers 2</v>
      </c>
      <c r="F32" s="19" t="s">
        <v>13</v>
      </c>
      <c r="G32" s="26" t="str">
        <f>B6</f>
        <v>Magic Flyer</v>
      </c>
      <c r="H32" s="29"/>
      <c r="I32" s="27">
        <v>3</v>
      </c>
      <c r="J32" s="31" t="s">
        <v>13</v>
      </c>
      <c r="K32" s="28">
        <v>0</v>
      </c>
      <c r="L32" s="29"/>
      <c r="M32" s="27">
        <v>3</v>
      </c>
      <c r="N32" s="31" t="s">
        <v>13</v>
      </c>
      <c r="O32" s="20">
        <v>0</v>
      </c>
      <c r="P32" s="32"/>
      <c r="Q32" s="21"/>
    </row>
    <row r="33" spans="1:17" ht="15">
      <c r="A33" s="30">
        <v>12</v>
      </c>
      <c r="B33" s="16">
        <f>C32+H6</f>
        <v>0.46666666666666634</v>
      </c>
      <c r="C33" s="24">
        <f>B33+H5</f>
        <v>0.47361111111111076</v>
      </c>
      <c r="D33" s="58"/>
      <c r="E33" s="25" t="str">
        <f>B7</f>
        <v>Wülflinger Füchse</v>
      </c>
      <c r="F33" s="19" t="s">
        <v>13</v>
      </c>
      <c r="G33" s="26" t="str">
        <f>B8</f>
        <v>Snakes C</v>
      </c>
      <c r="H33" s="29"/>
      <c r="I33" s="27">
        <v>5</v>
      </c>
      <c r="J33" s="31" t="s">
        <v>13</v>
      </c>
      <c r="K33" s="28">
        <v>0</v>
      </c>
      <c r="L33" s="29"/>
      <c r="M33" s="27">
        <v>3</v>
      </c>
      <c r="N33" s="31" t="s">
        <v>13</v>
      </c>
      <c r="O33" s="20">
        <v>0</v>
      </c>
      <c r="P33" s="32"/>
      <c r="Q33" s="21"/>
    </row>
    <row r="34" spans="1:17" ht="15">
      <c r="A34" s="30">
        <v>13</v>
      </c>
      <c r="B34" s="16">
        <f>C33+H6</f>
        <v>0.47499999999999964</v>
      </c>
      <c r="C34" s="24">
        <f>B34+H5</f>
        <v>0.48194444444444406</v>
      </c>
      <c r="D34" s="58"/>
      <c r="E34" s="25" t="str">
        <f>B9</f>
        <v>Sonicx</v>
      </c>
      <c r="F34" s="19" t="s">
        <v>13</v>
      </c>
      <c r="G34" s="26" t="str">
        <f>B10</f>
        <v>Black Hawks 2</v>
      </c>
      <c r="H34" s="29"/>
      <c r="I34" s="27">
        <v>2</v>
      </c>
      <c r="J34" s="31" t="s">
        <v>13</v>
      </c>
      <c r="K34" s="28">
        <v>4</v>
      </c>
      <c r="L34" s="29"/>
      <c r="M34" s="27">
        <v>0</v>
      </c>
      <c r="N34" s="31" t="s">
        <v>13</v>
      </c>
      <c r="O34" s="20">
        <v>3</v>
      </c>
      <c r="P34" s="32"/>
      <c r="Q34" s="21"/>
    </row>
    <row r="35" spans="1:17" ht="15">
      <c r="A35" s="30">
        <v>14</v>
      </c>
      <c r="B35" s="16">
        <f>C34+H6</f>
        <v>0.48333333333333295</v>
      </c>
      <c r="C35" s="24">
        <f>B35+H5</f>
        <v>0.49027777777777737</v>
      </c>
      <c r="D35" s="58"/>
      <c r="E35" s="25" t="str">
        <f>B11</f>
        <v>Snakes B</v>
      </c>
      <c r="F35" s="33" t="s">
        <v>13</v>
      </c>
      <c r="G35" s="26" t="str">
        <f>B12</f>
        <v>Winti Stars</v>
      </c>
      <c r="H35" s="29"/>
      <c r="I35" s="27">
        <v>2</v>
      </c>
      <c r="J35" s="31" t="s">
        <v>13</v>
      </c>
      <c r="K35" s="28">
        <v>2</v>
      </c>
      <c r="L35" s="29"/>
      <c r="M35" s="27">
        <v>1</v>
      </c>
      <c r="N35" s="31" t="s">
        <v>13</v>
      </c>
      <c r="O35" s="20">
        <v>1</v>
      </c>
      <c r="P35" s="32"/>
      <c r="Q35" s="21"/>
    </row>
    <row r="36" spans="1:17" ht="15">
      <c r="A36" s="30">
        <v>15</v>
      </c>
      <c r="B36" s="16">
        <f>C35+H6</f>
        <v>0.49166666666666625</v>
      </c>
      <c r="C36" s="24">
        <f>B36+H5</f>
        <v>0.49861111111111067</v>
      </c>
      <c r="D36" s="34"/>
      <c r="E36" s="18" t="str">
        <f>B4</f>
        <v>Young Chipmunks</v>
      </c>
      <c r="F36" s="33" t="s">
        <v>13</v>
      </c>
      <c r="G36" s="18" t="str">
        <f>B6</f>
        <v>Magic Flyer</v>
      </c>
      <c r="H36" s="29"/>
      <c r="I36" s="27">
        <v>3</v>
      </c>
      <c r="J36" s="37" t="s">
        <v>13</v>
      </c>
      <c r="K36" s="28">
        <v>0</v>
      </c>
      <c r="L36" s="29"/>
      <c r="M36" s="27">
        <v>3</v>
      </c>
      <c r="N36" s="37" t="s">
        <v>13</v>
      </c>
      <c r="O36" s="20">
        <v>0</v>
      </c>
      <c r="P36" s="21"/>
      <c r="Q36" s="21"/>
    </row>
    <row r="37" spans="1:17" ht="15">
      <c r="A37" s="133" t="s">
        <v>21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</row>
    <row r="38" spans="1:17" ht="15">
      <c r="A38" s="30">
        <v>16</v>
      </c>
      <c r="B38" s="42">
        <f>C36+H7</f>
        <v>0.5208333333333329</v>
      </c>
      <c r="C38" s="40">
        <f>B38+H5</f>
        <v>0.5277777777777773</v>
      </c>
      <c r="D38" s="34"/>
      <c r="E38" s="25" t="str">
        <f>B5</f>
        <v>Unicycle Tigers 2</v>
      </c>
      <c r="F38" s="37" t="s">
        <v>13</v>
      </c>
      <c r="G38" s="26" t="str">
        <f>B7</f>
        <v>Wülflinger Füchse</v>
      </c>
      <c r="H38" s="29"/>
      <c r="I38" s="27">
        <v>1</v>
      </c>
      <c r="J38" s="37" t="s">
        <v>13</v>
      </c>
      <c r="K38" s="28">
        <v>2</v>
      </c>
      <c r="L38" s="29"/>
      <c r="M38" s="27">
        <v>0</v>
      </c>
      <c r="N38" s="37" t="s">
        <v>13</v>
      </c>
      <c r="O38" s="20">
        <v>3</v>
      </c>
      <c r="P38" s="21"/>
      <c r="Q38" s="21"/>
    </row>
    <row r="39" spans="1:17" ht="15">
      <c r="A39" s="30">
        <v>17</v>
      </c>
      <c r="B39" s="16">
        <f>C38+H6</f>
        <v>0.5291666666666662</v>
      </c>
      <c r="C39" s="24">
        <f>B39+H5</f>
        <v>0.5361111111111106</v>
      </c>
      <c r="D39" s="34"/>
      <c r="E39" s="25" t="str">
        <f>B8</f>
        <v>Snakes C</v>
      </c>
      <c r="F39" s="37" t="s">
        <v>13</v>
      </c>
      <c r="G39" s="26" t="str">
        <f>B10</f>
        <v>Black Hawks 2</v>
      </c>
      <c r="H39" s="29"/>
      <c r="I39" s="27">
        <v>0</v>
      </c>
      <c r="J39" s="37" t="s">
        <v>13</v>
      </c>
      <c r="K39" s="28">
        <v>3</v>
      </c>
      <c r="L39" s="29"/>
      <c r="M39" s="27">
        <v>0</v>
      </c>
      <c r="N39" s="37" t="s">
        <v>13</v>
      </c>
      <c r="O39" s="20">
        <v>3</v>
      </c>
      <c r="P39" s="21"/>
      <c r="Q39" s="21"/>
    </row>
    <row r="40" spans="1:17" ht="15">
      <c r="A40" s="30">
        <v>18</v>
      </c>
      <c r="B40" s="16">
        <f>C39+H6</f>
        <v>0.5374999999999995</v>
      </c>
      <c r="C40" s="24">
        <f>B40+H5</f>
        <v>0.544444444444444</v>
      </c>
      <c r="D40" s="34"/>
      <c r="E40" s="25" t="str">
        <f>B9</f>
        <v>Sonicx</v>
      </c>
      <c r="F40" s="37" t="s">
        <v>13</v>
      </c>
      <c r="G40" s="26" t="str">
        <f>B11</f>
        <v>Snakes B</v>
      </c>
      <c r="H40" s="29"/>
      <c r="I40" s="27">
        <v>2</v>
      </c>
      <c r="J40" s="37" t="s">
        <v>13</v>
      </c>
      <c r="K40" s="28">
        <v>4</v>
      </c>
      <c r="L40" s="29"/>
      <c r="M40" s="27">
        <v>0</v>
      </c>
      <c r="N40" s="37" t="s">
        <v>13</v>
      </c>
      <c r="O40" s="20">
        <v>3</v>
      </c>
      <c r="P40" s="21"/>
      <c r="Q40" s="21"/>
    </row>
    <row r="41" spans="1:17" ht="15">
      <c r="A41" s="30">
        <v>19</v>
      </c>
      <c r="B41" s="16">
        <f>C40+H6</f>
        <v>0.5458333333333328</v>
      </c>
      <c r="C41" s="24">
        <f>B41+H5</f>
        <v>0.5527777777777773</v>
      </c>
      <c r="D41" s="34"/>
      <c r="E41" s="35" t="str">
        <f>B12</f>
        <v>Winti Stars</v>
      </c>
      <c r="F41" s="37" t="s">
        <v>13</v>
      </c>
      <c r="G41" s="36" t="str">
        <f aca="true" t="shared" si="0" ref="G41:G47">B6</f>
        <v>Magic Flyer</v>
      </c>
      <c r="H41" s="29"/>
      <c r="I41" s="27">
        <v>3</v>
      </c>
      <c r="J41" s="37" t="s">
        <v>13</v>
      </c>
      <c r="K41" s="28">
        <v>0</v>
      </c>
      <c r="L41" s="29"/>
      <c r="M41" s="27">
        <v>3</v>
      </c>
      <c r="N41" s="37" t="s">
        <v>13</v>
      </c>
      <c r="O41" s="20">
        <v>0</v>
      </c>
      <c r="P41" s="21"/>
      <c r="Q41" s="21"/>
    </row>
    <row r="42" spans="1:17" ht="14.25" customHeight="1">
      <c r="A42" s="30">
        <v>20</v>
      </c>
      <c r="B42" s="16">
        <f>C41+H6</f>
        <v>0.5541666666666661</v>
      </c>
      <c r="C42" s="24">
        <f>B42+H5</f>
        <v>0.5611111111111106</v>
      </c>
      <c r="D42" s="34"/>
      <c r="E42" s="25" t="str">
        <f aca="true" t="shared" si="1" ref="E42:E47">B4</f>
        <v>Young Chipmunks</v>
      </c>
      <c r="F42" s="37" t="s">
        <v>13</v>
      </c>
      <c r="G42" s="26" t="str">
        <f t="shared" si="0"/>
        <v>Wülflinger Füchse</v>
      </c>
      <c r="H42" s="29"/>
      <c r="I42" s="27">
        <v>2</v>
      </c>
      <c r="J42" s="37" t="s">
        <v>13</v>
      </c>
      <c r="K42" s="28">
        <v>2</v>
      </c>
      <c r="L42" s="29"/>
      <c r="M42" s="27">
        <v>1</v>
      </c>
      <c r="N42" s="37" t="s">
        <v>13</v>
      </c>
      <c r="O42" s="20">
        <v>1</v>
      </c>
      <c r="P42" s="21"/>
      <c r="Q42" s="21"/>
    </row>
    <row r="43" spans="1:17" ht="14.25" customHeight="1">
      <c r="A43" s="30">
        <v>21</v>
      </c>
      <c r="B43" s="16">
        <f>C42+H6</f>
        <v>0.5624999999999994</v>
      </c>
      <c r="C43" s="24">
        <f>B43+H5</f>
        <v>0.5694444444444439</v>
      </c>
      <c r="D43" s="34"/>
      <c r="E43" s="25" t="str">
        <f t="shared" si="1"/>
        <v>Unicycle Tigers 2</v>
      </c>
      <c r="F43" s="37" t="s">
        <v>13</v>
      </c>
      <c r="G43" s="26" t="str">
        <f t="shared" si="0"/>
        <v>Snakes C</v>
      </c>
      <c r="H43" s="29"/>
      <c r="I43" s="27">
        <v>2</v>
      </c>
      <c r="J43" s="37" t="s">
        <v>13</v>
      </c>
      <c r="K43" s="28">
        <v>0</v>
      </c>
      <c r="L43" s="29"/>
      <c r="M43" s="27">
        <v>3</v>
      </c>
      <c r="N43" s="37" t="s">
        <v>13</v>
      </c>
      <c r="O43" s="20">
        <v>0</v>
      </c>
      <c r="P43" s="21"/>
      <c r="Q43" s="41"/>
    </row>
    <row r="44" spans="1:17" ht="14.25" customHeight="1">
      <c r="A44" s="39">
        <v>22</v>
      </c>
      <c r="B44" s="16">
        <f>C43+H6</f>
        <v>0.5708333333333327</v>
      </c>
      <c r="C44" s="17">
        <f>B44+H5</f>
        <v>0.5777777777777772</v>
      </c>
      <c r="D44" s="47"/>
      <c r="E44" s="68" t="str">
        <f t="shared" si="1"/>
        <v>Magic Flyer</v>
      </c>
      <c r="F44" s="31" t="s">
        <v>13</v>
      </c>
      <c r="G44" s="68" t="str">
        <f t="shared" si="0"/>
        <v>Sonicx</v>
      </c>
      <c r="H44" s="47"/>
      <c r="I44" s="20">
        <v>0</v>
      </c>
      <c r="J44" s="31" t="s">
        <v>13</v>
      </c>
      <c r="K44" s="20">
        <v>3</v>
      </c>
      <c r="L44" s="111"/>
      <c r="M44" s="20">
        <v>0</v>
      </c>
      <c r="N44" s="31" t="s">
        <v>13</v>
      </c>
      <c r="O44" s="20">
        <v>3</v>
      </c>
      <c r="P44" s="41"/>
      <c r="Q44" s="41"/>
    </row>
    <row r="45" spans="1:17" ht="14.25" customHeight="1">
      <c r="A45" s="39">
        <v>23</v>
      </c>
      <c r="B45" s="16">
        <f>C44+H6</f>
        <v>0.579166666666666</v>
      </c>
      <c r="C45" s="17">
        <f>B45+H5</f>
        <v>0.5861111111111105</v>
      </c>
      <c r="D45" s="47"/>
      <c r="E45" s="68" t="str">
        <f t="shared" si="1"/>
        <v>Wülflinger Füchse</v>
      </c>
      <c r="F45" s="31" t="s">
        <v>13</v>
      </c>
      <c r="G45" s="68" t="str">
        <f t="shared" si="0"/>
        <v>Black Hawks 2</v>
      </c>
      <c r="H45" s="47"/>
      <c r="I45" s="20">
        <v>4</v>
      </c>
      <c r="J45" s="31" t="s">
        <v>13</v>
      </c>
      <c r="K45" s="20">
        <v>1</v>
      </c>
      <c r="L45" s="111"/>
      <c r="M45" s="20">
        <v>3</v>
      </c>
      <c r="N45" s="31" t="s">
        <v>13</v>
      </c>
      <c r="O45" s="20">
        <v>0</v>
      </c>
      <c r="P45" s="41"/>
      <c r="Q45" s="41"/>
    </row>
    <row r="46" spans="1:17" ht="14.25" customHeight="1">
      <c r="A46" s="39">
        <v>24</v>
      </c>
      <c r="B46" s="16">
        <f>C45+H6</f>
        <v>0.5874999999999994</v>
      </c>
      <c r="C46" s="17">
        <f>B46+H5</f>
        <v>0.5944444444444438</v>
      </c>
      <c r="D46" s="47"/>
      <c r="E46" s="68" t="str">
        <f t="shared" si="1"/>
        <v>Snakes C</v>
      </c>
      <c r="F46" s="31" t="s">
        <v>13</v>
      </c>
      <c r="G46" s="68" t="str">
        <f t="shared" si="0"/>
        <v>Snakes B</v>
      </c>
      <c r="H46" s="47"/>
      <c r="I46" s="20">
        <v>2</v>
      </c>
      <c r="J46" s="31" t="s">
        <v>13</v>
      </c>
      <c r="K46" s="20">
        <v>2</v>
      </c>
      <c r="L46" s="111"/>
      <c r="M46" s="20">
        <v>1</v>
      </c>
      <c r="N46" s="31" t="s">
        <v>13</v>
      </c>
      <c r="O46" s="20">
        <v>1</v>
      </c>
      <c r="P46" s="41"/>
      <c r="Q46" s="41"/>
    </row>
    <row r="47" spans="1:17" ht="14.25" customHeight="1">
      <c r="A47" s="39">
        <v>25</v>
      </c>
      <c r="B47" s="16">
        <f>C46+H6</f>
        <v>0.5958333333333327</v>
      </c>
      <c r="C47" s="17">
        <f>B47+H5</f>
        <v>0.6027777777777771</v>
      </c>
      <c r="D47" s="47"/>
      <c r="E47" s="68" t="str">
        <f t="shared" si="1"/>
        <v>Sonicx</v>
      </c>
      <c r="F47" s="31" t="s">
        <v>13</v>
      </c>
      <c r="G47" s="21" t="str">
        <f t="shared" si="0"/>
        <v>Winti Stars</v>
      </c>
      <c r="H47" s="47"/>
      <c r="I47" s="20">
        <v>4</v>
      </c>
      <c r="J47" s="31" t="s">
        <v>13</v>
      </c>
      <c r="K47" s="20">
        <v>1</v>
      </c>
      <c r="L47" s="111"/>
      <c r="M47" s="20">
        <v>3</v>
      </c>
      <c r="N47" s="31" t="s">
        <v>13</v>
      </c>
      <c r="O47" s="20">
        <v>0</v>
      </c>
      <c r="P47" s="41"/>
      <c r="Q47" s="41"/>
    </row>
    <row r="48" spans="1:17" ht="14.25" customHeight="1">
      <c r="A48" s="39">
        <v>26</v>
      </c>
      <c r="B48" s="16">
        <f>C47+H6</f>
        <v>0.604166666666666</v>
      </c>
      <c r="C48" s="17">
        <f>B48+H5</f>
        <v>0.6111111111111104</v>
      </c>
      <c r="D48" s="47"/>
      <c r="E48" s="68" t="str">
        <f>B4</f>
        <v>Young Chipmunks</v>
      </c>
      <c r="F48" s="31" t="s">
        <v>13</v>
      </c>
      <c r="G48" s="68" t="str">
        <f>B8</f>
        <v>Snakes C</v>
      </c>
      <c r="H48" s="47"/>
      <c r="I48" s="20">
        <v>6</v>
      </c>
      <c r="J48" s="31" t="s">
        <v>13</v>
      </c>
      <c r="K48" s="20">
        <v>0</v>
      </c>
      <c r="L48" s="111"/>
      <c r="M48" s="20">
        <v>3</v>
      </c>
      <c r="N48" s="31" t="s">
        <v>13</v>
      </c>
      <c r="O48" s="20">
        <v>0</v>
      </c>
      <c r="P48" s="41"/>
      <c r="Q48" s="41"/>
    </row>
    <row r="49" spans="1:17" ht="14.25" customHeight="1">
      <c r="A49" s="39">
        <v>27</v>
      </c>
      <c r="B49" s="16">
        <f>C48+H6</f>
        <v>0.6124999999999993</v>
      </c>
      <c r="C49" s="17">
        <f>B49+H5</f>
        <v>0.6194444444444437</v>
      </c>
      <c r="D49" s="47"/>
      <c r="E49" s="68" t="str">
        <f>B5</f>
        <v>Unicycle Tigers 2</v>
      </c>
      <c r="F49" s="31" t="s">
        <v>13</v>
      </c>
      <c r="G49" s="68" t="str">
        <f>B9</f>
        <v>Sonicx</v>
      </c>
      <c r="H49" s="47"/>
      <c r="I49" s="20">
        <v>5</v>
      </c>
      <c r="J49" s="31" t="s">
        <v>13</v>
      </c>
      <c r="K49" s="20">
        <v>0</v>
      </c>
      <c r="L49" s="111"/>
      <c r="M49" s="20">
        <v>3</v>
      </c>
      <c r="N49" s="31" t="s">
        <v>13</v>
      </c>
      <c r="O49" s="20">
        <v>0</v>
      </c>
      <c r="P49" s="41"/>
      <c r="Q49" s="41"/>
    </row>
    <row r="50" spans="1:17" ht="14.25" customHeight="1">
      <c r="A50" s="39">
        <v>28</v>
      </c>
      <c r="B50" s="16">
        <f>C49+H6</f>
        <v>0.6208333333333326</v>
      </c>
      <c r="C50" s="17">
        <f>B50+H5</f>
        <v>0.627777777777777</v>
      </c>
      <c r="D50" s="47"/>
      <c r="E50" s="68" t="str">
        <f>B6</f>
        <v>Magic Flyer</v>
      </c>
      <c r="F50" s="31" t="s">
        <v>13</v>
      </c>
      <c r="G50" s="68" t="str">
        <f>B10</f>
        <v>Black Hawks 2</v>
      </c>
      <c r="H50" s="47"/>
      <c r="I50" s="20">
        <v>0</v>
      </c>
      <c r="J50" s="33" t="s">
        <v>13</v>
      </c>
      <c r="K50" s="20">
        <v>3</v>
      </c>
      <c r="L50" s="111"/>
      <c r="M50" s="20">
        <v>0</v>
      </c>
      <c r="N50" s="31" t="s">
        <v>13</v>
      </c>
      <c r="O50" s="28">
        <v>3</v>
      </c>
      <c r="P50" s="41"/>
      <c r="Q50" s="41"/>
    </row>
    <row r="51" spans="1:17" ht="15">
      <c r="A51" s="39">
        <v>29</v>
      </c>
      <c r="B51" s="42">
        <v>0.6979166666666666</v>
      </c>
      <c r="C51" s="38">
        <v>0.7048611111111112</v>
      </c>
      <c r="D51" s="47"/>
      <c r="E51" s="68" t="str">
        <f>B7</f>
        <v>Wülflinger Füchse</v>
      </c>
      <c r="F51" s="31" t="s">
        <v>13</v>
      </c>
      <c r="G51" s="68" t="str">
        <f>B11</f>
        <v>Snakes B</v>
      </c>
      <c r="H51" s="47"/>
      <c r="I51" s="20">
        <v>3</v>
      </c>
      <c r="J51" s="31" t="s">
        <v>13</v>
      </c>
      <c r="K51" s="20">
        <v>0</v>
      </c>
      <c r="L51" s="111"/>
      <c r="M51" s="20">
        <v>3</v>
      </c>
      <c r="N51" s="31" t="s">
        <v>13</v>
      </c>
      <c r="O51" s="20">
        <v>0</v>
      </c>
      <c r="P51" s="41"/>
      <c r="Q51" s="41"/>
    </row>
    <row r="52" spans="1:17" ht="15">
      <c r="A52" s="39">
        <v>30</v>
      </c>
      <c r="B52" s="16">
        <f>C50+H6</f>
        <v>0.6291666666666659</v>
      </c>
      <c r="C52" s="17">
        <f>B52+H5</f>
        <v>0.6361111111111103</v>
      </c>
      <c r="D52" s="47"/>
      <c r="E52" s="68" t="str">
        <f>B8</f>
        <v>Snakes C</v>
      </c>
      <c r="F52" s="31" t="s">
        <v>13</v>
      </c>
      <c r="G52" s="68" t="str">
        <f>B12</f>
        <v>Winti Stars</v>
      </c>
      <c r="H52" s="47"/>
      <c r="I52" s="20">
        <v>0</v>
      </c>
      <c r="J52" s="33" t="s">
        <v>13</v>
      </c>
      <c r="K52" s="20">
        <v>0</v>
      </c>
      <c r="L52" s="111"/>
      <c r="M52" s="20">
        <v>1</v>
      </c>
      <c r="N52" s="31" t="s">
        <v>13</v>
      </c>
      <c r="O52" s="28">
        <v>1</v>
      </c>
      <c r="P52" s="41"/>
      <c r="Q52" s="41"/>
    </row>
    <row r="53" spans="1:17" ht="14.25" customHeight="1">
      <c r="A53" s="48">
        <v>31</v>
      </c>
      <c r="B53" s="16">
        <f>C52+H6</f>
        <v>0.6374999999999992</v>
      </c>
      <c r="C53" s="17">
        <f>B53+H5</f>
        <v>0.6444444444444436</v>
      </c>
      <c r="D53" s="47"/>
      <c r="E53" s="68" t="str">
        <f>B4</f>
        <v>Young Chipmunks</v>
      </c>
      <c r="F53" s="31" t="s">
        <v>13</v>
      </c>
      <c r="G53" s="68" t="str">
        <f>B9</f>
        <v>Sonicx</v>
      </c>
      <c r="H53" s="47"/>
      <c r="I53" s="20">
        <v>2</v>
      </c>
      <c r="J53" s="33" t="s">
        <v>13</v>
      </c>
      <c r="K53" s="20">
        <v>3</v>
      </c>
      <c r="L53" s="111"/>
      <c r="M53" s="20">
        <v>0</v>
      </c>
      <c r="N53" s="31" t="s">
        <v>13</v>
      </c>
      <c r="O53" s="28">
        <v>3</v>
      </c>
      <c r="P53" s="41"/>
      <c r="Q53" s="41"/>
    </row>
    <row r="54" spans="1:17" ht="14.25" customHeight="1">
      <c r="A54" s="48">
        <v>32</v>
      </c>
      <c r="B54" s="16">
        <f>C53+H6</f>
        <v>0.6458333333333325</v>
      </c>
      <c r="C54" s="17">
        <f>B54+H5</f>
        <v>0.6527777777777769</v>
      </c>
      <c r="D54" s="47"/>
      <c r="E54" s="68" t="str">
        <f>B5</f>
        <v>Unicycle Tigers 2</v>
      </c>
      <c r="F54" s="31" t="s">
        <v>13</v>
      </c>
      <c r="G54" s="68" t="str">
        <f>B10</f>
        <v>Black Hawks 2</v>
      </c>
      <c r="H54" s="47"/>
      <c r="I54" s="20">
        <v>1</v>
      </c>
      <c r="J54" s="33" t="s">
        <v>13</v>
      </c>
      <c r="K54" s="20">
        <v>0</v>
      </c>
      <c r="L54" s="111"/>
      <c r="M54" s="20">
        <v>3</v>
      </c>
      <c r="N54" s="31" t="s">
        <v>13</v>
      </c>
      <c r="O54" s="28">
        <v>0</v>
      </c>
      <c r="P54" s="41"/>
      <c r="Q54" s="41"/>
    </row>
    <row r="55" spans="1:17" ht="14.25" customHeight="1">
      <c r="A55" s="48">
        <v>33</v>
      </c>
      <c r="B55" s="16">
        <f>C54+H6</f>
        <v>0.6541666666666658</v>
      </c>
      <c r="C55" s="17">
        <f>B55+H5</f>
        <v>0.6611111111111102</v>
      </c>
      <c r="D55" s="47"/>
      <c r="E55" s="68" t="str">
        <f>B6</f>
        <v>Magic Flyer</v>
      </c>
      <c r="F55" s="31" t="s">
        <v>13</v>
      </c>
      <c r="G55" s="68" t="str">
        <f>B11</f>
        <v>Snakes B</v>
      </c>
      <c r="H55" s="47"/>
      <c r="I55" s="20">
        <v>0</v>
      </c>
      <c r="J55" s="33" t="s">
        <v>13</v>
      </c>
      <c r="K55" s="20">
        <v>3</v>
      </c>
      <c r="L55" s="111"/>
      <c r="M55" s="20">
        <v>0</v>
      </c>
      <c r="N55" s="31" t="s">
        <v>13</v>
      </c>
      <c r="O55" s="28">
        <v>3</v>
      </c>
      <c r="P55" s="41"/>
      <c r="Q55" s="41"/>
    </row>
    <row r="56" spans="1:17" ht="14.25" customHeight="1">
      <c r="A56" s="48">
        <v>34</v>
      </c>
      <c r="B56" s="16">
        <f>C55+H6</f>
        <v>0.6624999999999991</v>
      </c>
      <c r="C56" s="17">
        <f>B56+H5</f>
        <v>0.6694444444444435</v>
      </c>
      <c r="D56" s="47"/>
      <c r="E56" s="68" t="str">
        <f>B7</f>
        <v>Wülflinger Füchse</v>
      </c>
      <c r="F56" s="31" t="s">
        <v>13</v>
      </c>
      <c r="G56" s="68" t="str">
        <f>B12</f>
        <v>Winti Stars</v>
      </c>
      <c r="H56" s="47"/>
      <c r="I56" s="20">
        <v>2</v>
      </c>
      <c r="J56" s="33" t="s">
        <v>13</v>
      </c>
      <c r="K56" s="20">
        <v>0</v>
      </c>
      <c r="L56" s="111"/>
      <c r="M56" s="20">
        <v>3</v>
      </c>
      <c r="N56" s="31" t="s">
        <v>13</v>
      </c>
      <c r="O56" s="28">
        <v>0</v>
      </c>
      <c r="P56" s="41"/>
      <c r="Q56" s="41"/>
    </row>
    <row r="57" spans="1:17" ht="14.25" customHeight="1">
      <c r="A57" s="48">
        <v>35</v>
      </c>
      <c r="B57" s="16">
        <f>C56+H6</f>
        <v>0.6708333333333324</v>
      </c>
      <c r="C57" s="17">
        <f>B57+H5</f>
        <v>0.6777777777777768</v>
      </c>
      <c r="D57" s="47"/>
      <c r="E57" s="68" t="str">
        <f>B4</f>
        <v>Young Chipmunks</v>
      </c>
      <c r="F57" s="31" t="s">
        <v>13</v>
      </c>
      <c r="G57" s="68" t="str">
        <f>B10</f>
        <v>Black Hawks 2</v>
      </c>
      <c r="H57" s="47"/>
      <c r="I57" s="20">
        <v>1</v>
      </c>
      <c r="J57" s="33" t="s">
        <v>13</v>
      </c>
      <c r="K57" s="20">
        <v>0</v>
      </c>
      <c r="L57" s="111"/>
      <c r="M57" s="20">
        <v>3</v>
      </c>
      <c r="N57" s="31" t="s">
        <v>13</v>
      </c>
      <c r="O57" s="28">
        <v>0</v>
      </c>
      <c r="P57" s="41"/>
      <c r="Q57" s="41"/>
    </row>
    <row r="58" spans="1:17" ht="14.25" customHeight="1">
      <c r="A58" s="48">
        <v>36</v>
      </c>
      <c r="B58" s="16">
        <f>C57+H6</f>
        <v>0.6791666666666657</v>
      </c>
      <c r="C58" s="17">
        <f>B58+H5</f>
        <v>0.6861111111111101</v>
      </c>
      <c r="D58" s="47"/>
      <c r="E58" s="68" t="str">
        <f>B5</f>
        <v>Unicycle Tigers 2</v>
      </c>
      <c r="F58" s="31" t="s">
        <v>13</v>
      </c>
      <c r="G58" s="68" t="str">
        <f>B11</f>
        <v>Snakes B</v>
      </c>
      <c r="H58" s="47"/>
      <c r="I58" s="20">
        <v>4</v>
      </c>
      <c r="J58" s="33" t="s">
        <v>13</v>
      </c>
      <c r="K58" s="20">
        <v>0</v>
      </c>
      <c r="L58" s="111"/>
      <c r="M58" s="20">
        <v>3</v>
      </c>
      <c r="N58" s="31" t="s">
        <v>13</v>
      </c>
      <c r="O58" s="28">
        <v>0</v>
      </c>
      <c r="P58" s="41"/>
      <c r="Q58" s="41"/>
    </row>
    <row r="66" spans="1:17" ht="15" hidden="1">
      <c r="A66" s="61">
        <v>38</v>
      </c>
      <c r="B66" s="62" t="e">
        <f>#REF!+H6</f>
        <v>#REF!</v>
      </c>
      <c r="C66" s="63" t="e">
        <f>B66+H5</f>
        <v>#REF!</v>
      </c>
      <c r="D66" s="47"/>
      <c r="E66" s="64"/>
      <c r="F66" s="64"/>
      <c r="G66" s="64"/>
      <c r="H66" s="47"/>
      <c r="I66" s="65"/>
      <c r="J66" s="66"/>
      <c r="K66" s="65"/>
      <c r="L66" s="47"/>
      <c r="M66" s="65"/>
      <c r="N66" s="64"/>
      <c r="O66" s="67"/>
      <c r="P66" s="64"/>
      <c r="Q66" s="64"/>
    </row>
    <row r="67" spans="1:17" ht="15" hidden="1">
      <c r="A67" s="48">
        <v>39</v>
      </c>
      <c r="B67" s="16" t="e">
        <f>C66+H6</f>
        <v>#REF!</v>
      </c>
      <c r="C67" s="17" t="e">
        <f>B67+H5</f>
        <v>#REF!</v>
      </c>
      <c r="D67" s="47"/>
      <c r="E67" s="41"/>
      <c r="F67" s="41"/>
      <c r="G67" s="41"/>
      <c r="H67" s="47"/>
      <c r="I67" s="43"/>
      <c r="J67" s="49"/>
      <c r="K67" s="43"/>
      <c r="L67" s="47"/>
      <c r="M67" s="43"/>
      <c r="N67" s="41"/>
      <c r="O67" s="44"/>
      <c r="P67" s="41"/>
      <c r="Q67" s="41"/>
    </row>
    <row r="68" spans="1:17" ht="15" hidden="1">
      <c r="A68" s="48">
        <v>40</v>
      </c>
      <c r="B68" s="16" t="e">
        <f>C67+H6</f>
        <v>#REF!</v>
      </c>
      <c r="C68" s="17" t="e">
        <f>B68+H5</f>
        <v>#REF!</v>
      </c>
      <c r="D68" s="47"/>
      <c r="E68" s="41"/>
      <c r="F68" s="41"/>
      <c r="G68" s="41"/>
      <c r="H68" s="47"/>
      <c r="I68" s="43"/>
      <c r="J68" s="49"/>
      <c r="K68" s="43"/>
      <c r="L68" s="47"/>
      <c r="M68" s="43"/>
      <c r="N68" s="41"/>
      <c r="O68" s="44"/>
      <c r="P68" s="41"/>
      <c r="Q68" s="41"/>
    </row>
    <row r="69" spans="1:17" ht="15" hidden="1">
      <c r="A69" s="48">
        <v>41</v>
      </c>
      <c r="B69" s="16" t="e">
        <f>C68+H6</f>
        <v>#REF!</v>
      </c>
      <c r="C69" s="17" t="e">
        <f>B69+H5</f>
        <v>#REF!</v>
      </c>
      <c r="D69" s="47"/>
      <c r="E69" s="41"/>
      <c r="F69" s="41"/>
      <c r="G69" s="41"/>
      <c r="H69" s="47"/>
      <c r="I69" s="43"/>
      <c r="J69" s="49"/>
      <c r="K69" s="43"/>
      <c r="L69" s="47"/>
      <c r="M69" s="43"/>
      <c r="N69" s="41"/>
      <c r="O69" s="44"/>
      <c r="P69" s="41"/>
      <c r="Q69" s="41"/>
    </row>
    <row r="70" spans="1:17" ht="15" hidden="1">
      <c r="A70" s="48">
        <v>42</v>
      </c>
      <c r="B70" s="16" t="e">
        <f>C69+H6</f>
        <v>#REF!</v>
      </c>
      <c r="C70" s="17" t="e">
        <f>B70+H5</f>
        <v>#REF!</v>
      </c>
      <c r="D70" s="47"/>
      <c r="E70" s="41"/>
      <c r="F70" s="41"/>
      <c r="G70" s="41"/>
      <c r="H70" s="47"/>
      <c r="I70" s="43"/>
      <c r="J70" s="49"/>
      <c r="K70" s="43"/>
      <c r="L70" s="47"/>
      <c r="M70" s="43"/>
      <c r="N70" s="41"/>
      <c r="O70" s="44"/>
      <c r="P70" s="41"/>
      <c r="Q70" s="41"/>
    </row>
    <row r="71" spans="1:17" ht="15" hidden="1">
      <c r="A71" s="48">
        <v>43</v>
      </c>
      <c r="B71" s="16" t="e">
        <f>C70+H6</f>
        <v>#REF!</v>
      </c>
      <c r="C71" s="17" t="e">
        <f>B71+H5</f>
        <v>#REF!</v>
      </c>
      <c r="D71" s="47"/>
      <c r="E71" s="41"/>
      <c r="F71" s="41"/>
      <c r="G71" s="41"/>
      <c r="H71" s="47"/>
      <c r="I71" s="43"/>
      <c r="J71" s="49"/>
      <c r="K71" s="43"/>
      <c r="L71" s="47"/>
      <c r="M71" s="43"/>
      <c r="N71" s="41"/>
      <c r="O71" s="44"/>
      <c r="P71" s="41"/>
      <c r="Q71" s="41"/>
    </row>
    <row r="72" spans="1:17" ht="15" hidden="1">
      <c r="A72" s="48">
        <v>44</v>
      </c>
      <c r="B72" s="16" t="e">
        <f>C71+H6</f>
        <v>#REF!</v>
      </c>
      <c r="C72" s="17" t="e">
        <f>B72+H5</f>
        <v>#REF!</v>
      </c>
      <c r="D72" s="47"/>
      <c r="E72" s="41"/>
      <c r="F72" s="41"/>
      <c r="G72" s="41"/>
      <c r="H72" s="47"/>
      <c r="I72" s="43"/>
      <c r="J72" s="49"/>
      <c r="K72" s="43"/>
      <c r="L72" s="47"/>
      <c r="M72" s="43"/>
      <c r="N72" s="41"/>
      <c r="O72" s="44"/>
      <c r="P72" s="41"/>
      <c r="Q72" s="41"/>
    </row>
    <row r="73" spans="1:17" ht="15" hidden="1">
      <c r="A73" s="48">
        <v>45</v>
      </c>
      <c r="B73" s="16" t="e">
        <f>C72+H6</f>
        <v>#REF!</v>
      </c>
      <c r="C73" s="17" t="e">
        <f>B73+H5</f>
        <v>#REF!</v>
      </c>
      <c r="D73" s="47"/>
      <c r="E73" s="41"/>
      <c r="F73" s="41"/>
      <c r="G73" s="41"/>
      <c r="H73" s="47"/>
      <c r="I73" s="43"/>
      <c r="J73" s="49"/>
      <c r="K73" s="43"/>
      <c r="L73" s="47"/>
      <c r="M73" s="43"/>
      <c r="N73" s="41"/>
      <c r="O73" s="44"/>
      <c r="P73" s="41"/>
      <c r="Q73" s="41"/>
    </row>
    <row r="74" spans="1:17" ht="15" hidden="1">
      <c r="A74" s="48">
        <v>46</v>
      </c>
      <c r="B74" s="16" t="e">
        <f>C73+H6</f>
        <v>#REF!</v>
      </c>
      <c r="C74" s="17" t="e">
        <f>B74+H5</f>
        <v>#REF!</v>
      </c>
      <c r="D74" s="47"/>
      <c r="E74" s="41"/>
      <c r="F74" s="41"/>
      <c r="G74" s="41"/>
      <c r="H74" s="47"/>
      <c r="I74" s="43"/>
      <c r="J74" s="49"/>
      <c r="K74" s="43"/>
      <c r="L74" s="47"/>
      <c r="M74" s="43"/>
      <c r="N74" s="41"/>
      <c r="O74" s="44"/>
      <c r="P74" s="41"/>
      <c r="Q74" s="41"/>
    </row>
    <row r="75" spans="1:17" ht="15" hidden="1">
      <c r="A75" s="48">
        <v>47</v>
      </c>
      <c r="B75" s="16" t="e">
        <f>C74+H6</f>
        <v>#REF!</v>
      </c>
      <c r="C75" s="17" t="e">
        <f>B75+H5</f>
        <v>#REF!</v>
      </c>
      <c r="D75" s="47"/>
      <c r="E75" s="41"/>
      <c r="F75" s="41"/>
      <c r="G75" s="41"/>
      <c r="H75" s="47"/>
      <c r="I75" s="43"/>
      <c r="J75" s="49"/>
      <c r="K75" s="43"/>
      <c r="L75" s="47"/>
      <c r="M75" s="43"/>
      <c r="N75" s="41"/>
      <c r="O75" s="44"/>
      <c r="P75" s="41"/>
      <c r="Q75" s="41"/>
    </row>
    <row r="76" spans="1:17" ht="15" hidden="1">
      <c r="A76" s="48">
        <v>48</v>
      </c>
      <c r="B76" s="16" t="e">
        <f>C75+H6</f>
        <v>#REF!</v>
      </c>
      <c r="C76" s="17" t="e">
        <f>B76+H5</f>
        <v>#REF!</v>
      </c>
      <c r="D76" s="47"/>
      <c r="E76" s="41"/>
      <c r="F76" s="41"/>
      <c r="G76" s="41"/>
      <c r="H76" s="47"/>
      <c r="I76" s="43"/>
      <c r="J76" s="49"/>
      <c r="K76" s="43"/>
      <c r="L76" s="47"/>
      <c r="M76" s="43"/>
      <c r="N76" s="41"/>
      <c r="O76" s="44"/>
      <c r="P76" s="41"/>
      <c r="Q76" s="41"/>
    </row>
    <row r="77" spans="1:17" ht="15" hidden="1">
      <c r="A77" s="48">
        <v>49</v>
      </c>
      <c r="B77" s="16" t="e">
        <f>C76+H6</f>
        <v>#REF!</v>
      </c>
      <c r="C77" s="17" t="e">
        <f>B77+H5</f>
        <v>#REF!</v>
      </c>
      <c r="D77" s="47"/>
      <c r="E77" s="41"/>
      <c r="F77" s="41"/>
      <c r="G77" s="41"/>
      <c r="H77" s="47"/>
      <c r="I77" s="43"/>
      <c r="J77" s="49"/>
      <c r="K77" s="43"/>
      <c r="L77" s="47"/>
      <c r="M77" s="43"/>
      <c r="N77" s="41"/>
      <c r="O77" s="44"/>
      <c r="P77" s="41"/>
      <c r="Q77" s="41"/>
    </row>
    <row r="78" spans="1:17" ht="15" hidden="1">
      <c r="A78" s="48">
        <v>50</v>
      </c>
      <c r="B78" s="16" t="e">
        <f>C77+H6</f>
        <v>#REF!</v>
      </c>
      <c r="C78" s="17" t="e">
        <f>B78+H5</f>
        <v>#REF!</v>
      </c>
      <c r="D78" s="47"/>
      <c r="E78" s="41"/>
      <c r="F78" s="41"/>
      <c r="G78" s="41"/>
      <c r="H78" s="47"/>
      <c r="I78" s="43"/>
      <c r="J78" s="49"/>
      <c r="K78" s="43"/>
      <c r="L78" s="47"/>
      <c r="M78" s="43"/>
      <c r="N78" s="41"/>
      <c r="O78" s="44"/>
      <c r="P78" s="41"/>
      <c r="Q78" s="41"/>
    </row>
    <row r="79" spans="1:17" ht="15" hidden="1">
      <c r="A79" s="48">
        <v>51</v>
      </c>
      <c r="B79" s="16" t="e">
        <f>C78+H6</f>
        <v>#REF!</v>
      </c>
      <c r="C79" s="17" t="e">
        <f>B79+H5</f>
        <v>#REF!</v>
      </c>
      <c r="D79" s="47"/>
      <c r="E79" s="41"/>
      <c r="F79" s="41"/>
      <c r="G79" s="41"/>
      <c r="H79" s="47"/>
      <c r="I79" s="43"/>
      <c r="J79" s="49"/>
      <c r="K79" s="43"/>
      <c r="L79" s="47"/>
      <c r="M79" s="43"/>
      <c r="N79" s="41"/>
      <c r="O79" s="44"/>
      <c r="P79" s="41"/>
      <c r="Q79" s="41"/>
    </row>
    <row r="80" spans="1:17" ht="15" hidden="1">
      <c r="A80" s="48">
        <v>52</v>
      </c>
      <c r="B80" s="16" t="e">
        <f>C79+H6</f>
        <v>#REF!</v>
      </c>
      <c r="C80" s="17" t="e">
        <f>B80+H5</f>
        <v>#REF!</v>
      </c>
      <c r="D80" s="47"/>
      <c r="E80" s="41"/>
      <c r="F80" s="41"/>
      <c r="G80" s="41"/>
      <c r="H80" s="47"/>
      <c r="I80" s="43"/>
      <c r="J80" s="49"/>
      <c r="K80" s="43"/>
      <c r="L80" s="47"/>
      <c r="M80" s="43"/>
      <c r="N80" s="41"/>
      <c r="O80" s="44"/>
      <c r="P80" s="41"/>
      <c r="Q80" s="41"/>
    </row>
    <row r="81" spans="1:17" ht="15" hidden="1">
      <c r="A81" s="48">
        <v>53</v>
      </c>
      <c r="B81" s="16" t="e">
        <f>C80+H6</f>
        <v>#REF!</v>
      </c>
      <c r="C81" s="17" t="e">
        <f>B81+H5</f>
        <v>#REF!</v>
      </c>
      <c r="D81" s="47"/>
      <c r="E81" s="41"/>
      <c r="F81" s="41"/>
      <c r="G81" s="41"/>
      <c r="H81" s="47"/>
      <c r="I81" s="43"/>
      <c r="J81" s="49"/>
      <c r="K81" s="43"/>
      <c r="L81" s="47"/>
      <c r="M81" s="43"/>
      <c r="N81" s="41"/>
      <c r="O81" s="44"/>
      <c r="P81" s="41"/>
      <c r="Q81" s="41"/>
    </row>
    <row r="82" spans="1:17" ht="15" hidden="1">
      <c r="A82" s="48">
        <v>54</v>
      </c>
      <c r="B82" s="16" t="e">
        <f>C81+H6</f>
        <v>#REF!</v>
      </c>
      <c r="C82" s="17" t="e">
        <f>B82+H5</f>
        <v>#REF!</v>
      </c>
      <c r="D82" s="47"/>
      <c r="E82" s="41"/>
      <c r="F82" s="41"/>
      <c r="G82" s="41"/>
      <c r="H82" s="47"/>
      <c r="I82" s="43"/>
      <c r="J82" s="49"/>
      <c r="K82" s="43"/>
      <c r="L82" s="47"/>
      <c r="M82" s="43"/>
      <c r="N82" s="41"/>
      <c r="O82" s="44"/>
      <c r="P82" s="41"/>
      <c r="Q82" s="41"/>
    </row>
    <row r="83" spans="1:17" ht="15" hidden="1">
      <c r="A83" s="48">
        <v>55</v>
      </c>
      <c r="B83" s="16" t="e">
        <f>C82+H6</f>
        <v>#REF!</v>
      </c>
      <c r="C83" s="17" t="e">
        <f>B83+H5</f>
        <v>#REF!</v>
      </c>
      <c r="D83" s="47"/>
      <c r="E83" s="41"/>
      <c r="F83" s="41"/>
      <c r="G83" s="41"/>
      <c r="H83" s="47"/>
      <c r="I83" s="43"/>
      <c r="J83" s="49"/>
      <c r="K83" s="43"/>
      <c r="M83" s="43"/>
      <c r="N83" s="41"/>
      <c r="O83" s="43"/>
      <c r="P83" s="41"/>
      <c r="Q83" s="41"/>
    </row>
  </sheetData>
  <sheetProtection/>
  <mergeCells count="27">
    <mergeCell ref="P19:Q19"/>
    <mergeCell ref="B12:D12"/>
    <mergeCell ref="B13:D13"/>
    <mergeCell ref="B14:D14"/>
    <mergeCell ref="B9:D9"/>
    <mergeCell ref="H9:O9"/>
    <mergeCell ref="B10:D10"/>
    <mergeCell ref="H10:O10"/>
    <mergeCell ref="B7:D7"/>
    <mergeCell ref="H7:J7"/>
    <mergeCell ref="B8:D8"/>
    <mergeCell ref="H8:O8"/>
    <mergeCell ref="A1:Q1"/>
    <mergeCell ref="B5:D5"/>
    <mergeCell ref="H5:J5"/>
    <mergeCell ref="B6:D6"/>
    <mergeCell ref="H6:J6"/>
    <mergeCell ref="A37:Q37"/>
    <mergeCell ref="A17:Q17"/>
    <mergeCell ref="A2:Q2"/>
    <mergeCell ref="D19:D26"/>
    <mergeCell ref="H19:H26"/>
    <mergeCell ref="L19:L26"/>
    <mergeCell ref="A3:D3"/>
    <mergeCell ref="B4:D4"/>
    <mergeCell ref="H4:J4"/>
    <mergeCell ref="B11:D11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">
      <selection activeCell="C7" sqref="C7:H15"/>
    </sheetView>
  </sheetViews>
  <sheetFormatPr defaultColWidth="11.421875" defaultRowHeight="12.75"/>
  <cols>
    <col min="1" max="1" width="3.28125" style="0" customWidth="1"/>
    <col min="2" max="2" width="23.57421875" style="0" customWidth="1"/>
    <col min="3" max="26" width="3.7109375" style="0" customWidth="1"/>
    <col min="27" max="30" width="4.8515625" style="0" customWidth="1"/>
  </cols>
  <sheetData>
    <row r="1" spans="1:17" ht="40.5" customHeight="1">
      <c r="A1" s="127"/>
      <c r="B1" s="127"/>
      <c r="C1" s="127"/>
      <c r="D1" s="127"/>
      <c r="E1" s="127"/>
      <c r="F1" s="158" t="s">
        <v>39</v>
      </c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60"/>
    </row>
    <row r="3" spans="1:30" ht="18">
      <c r="A3" s="109" t="s">
        <v>54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67">
        <v>40580</v>
      </c>
      <c r="AB3" s="168"/>
      <c r="AC3" s="168"/>
      <c r="AD3" s="169"/>
    </row>
    <row r="4" ht="13.5" thickBot="1"/>
    <row r="5" spans="3:30" ht="12.75">
      <c r="C5" s="161" t="s">
        <v>40</v>
      </c>
      <c r="D5" s="162"/>
      <c r="E5" s="163"/>
      <c r="F5" s="164" t="s">
        <v>41</v>
      </c>
      <c r="G5" s="165"/>
      <c r="H5" s="166"/>
      <c r="I5" s="161" t="s">
        <v>42</v>
      </c>
      <c r="J5" s="162"/>
      <c r="K5" s="163"/>
      <c r="L5" s="164" t="s">
        <v>43</v>
      </c>
      <c r="M5" s="165"/>
      <c r="N5" s="166"/>
      <c r="O5" s="161" t="s">
        <v>44</v>
      </c>
      <c r="P5" s="162"/>
      <c r="Q5" s="163"/>
      <c r="R5" s="164" t="s">
        <v>45</v>
      </c>
      <c r="S5" s="165"/>
      <c r="T5" s="166"/>
      <c r="U5" s="161" t="s">
        <v>46</v>
      </c>
      <c r="V5" s="162"/>
      <c r="W5" s="163"/>
      <c r="X5" s="173" t="s">
        <v>53</v>
      </c>
      <c r="Y5" s="174"/>
      <c r="Z5" s="175"/>
      <c r="AA5" s="170" t="s">
        <v>47</v>
      </c>
      <c r="AB5" s="171"/>
      <c r="AC5" s="171"/>
      <c r="AD5" s="172"/>
    </row>
    <row r="6" spans="1:30" ht="86.25">
      <c r="A6" s="77" t="s">
        <v>48</v>
      </c>
      <c r="B6" s="78" t="s">
        <v>49</v>
      </c>
      <c r="C6" s="92" t="s">
        <v>50</v>
      </c>
      <c r="D6" s="93" t="s">
        <v>51</v>
      </c>
      <c r="E6" s="94" t="s">
        <v>15</v>
      </c>
      <c r="F6" s="79" t="s">
        <v>50</v>
      </c>
      <c r="G6" s="80" t="s">
        <v>51</v>
      </c>
      <c r="H6" s="81" t="s">
        <v>15</v>
      </c>
      <c r="I6" s="92" t="s">
        <v>50</v>
      </c>
      <c r="J6" s="93" t="s">
        <v>51</v>
      </c>
      <c r="K6" s="94" t="s">
        <v>15</v>
      </c>
      <c r="L6" s="79" t="s">
        <v>50</v>
      </c>
      <c r="M6" s="80" t="s">
        <v>51</v>
      </c>
      <c r="N6" s="81" t="s">
        <v>15</v>
      </c>
      <c r="O6" s="92" t="s">
        <v>50</v>
      </c>
      <c r="P6" s="93" t="s">
        <v>51</v>
      </c>
      <c r="Q6" s="94" t="s">
        <v>15</v>
      </c>
      <c r="R6" s="79" t="s">
        <v>50</v>
      </c>
      <c r="S6" s="80" t="s">
        <v>51</v>
      </c>
      <c r="T6" s="81" t="s">
        <v>15</v>
      </c>
      <c r="U6" s="92" t="s">
        <v>50</v>
      </c>
      <c r="V6" s="93" t="s">
        <v>51</v>
      </c>
      <c r="W6" s="94" t="s">
        <v>15</v>
      </c>
      <c r="X6" s="100" t="s">
        <v>50</v>
      </c>
      <c r="Y6" s="101" t="s">
        <v>51</v>
      </c>
      <c r="Z6" s="112" t="s">
        <v>15</v>
      </c>
      <c r="AA6" s="113" t="s">
        <v>50</v>
      </c>
      <c r="AB6" s="104" t="s">
        <v>51</v>
      </c>
      <c r="AC6" s="105" t="s">
        <v>15</v>
      </c>
      <c r="AD6" s="106" t="s">
        <v>52</v>
      </c>
    </row>
    <row r="7" spans="1:30" ht="14.25">
      <c r="A7" s="82">
        <v>1</v>
      </c>
      <c r="B7" s="83" t="str">
        <f>Reihenfolge!C15</f>
        <v>Wülflinger Füchse</v>
      </c>
      <c r="C7" s="178">
        <f>Spielplan!I21</f>
        <v>4</v>
      </c>
      <c r="D7" s="179">
        <f>Spielplan!K21</f>
        <v>1</v>
      </c>
      <c r="E7" s="180">
        <f>Spielplan!M21</f>
        <v>3</v>
      </c>
      <c r="F7" s="181">
        <f>Spielplan!K26</f>
        <v>3</v>
      </c>
      <c r="G7" s="182">
        <f>Spielplan!I26</f>
        <v>0</v>
      </c>
      <c r="H7" s="183">
        <f>Spielplan!O26</f>
        <v>3</v>
      </c>
      <c r="I7" s="95">
        <f>Spielplan!I33</f>
        <v>5</v>
      </c>
      <c r="J7" s="91">
        <f>Spielplan!K33</f>
        <v>0</v>
      </c>
      <c r="K7" s="96">
        <f>Spielplan!M33</f>
        <v>3</v>
      </c>
      <c r="L7" s="84">
        <f>Spielplan!K38</f>
        <v>2</v>
      </c>
      <c r="M7" s="41">
        <f>Spielplan!I38</f>
        <v>1</v>
      </c>
      <c r="N7" s="85">
        <f>Spielplan!O38</f>
        <v>3</v>
      </c>
      <c r="O7" s="95">
        <f>Spielplan!K42</f>
        <v>2</v>
      </c>
      <c r="P7" s="91">
        <f>Spielplan!I42</f>
        <v>2</v>
      </c>
      <c r="Q7" s="96">
        <f>Spielplan!O42</f>
        <v>1</v>
      </c>
      <c r="R7" s="84">
        <f>Spielplan!I45</f>
        <v>4</v>
      </c>
      <c r="S7" s="41">
        <f>Spielplan!K45</f>
        <v>1</v>
      </c>
      <c r="T7" s="85">
        <f>Spielplan!M45</f>
        <v>3</v>
      </c>
      <c r="U7" s="95">
        <f>Spielplan!I51</f>
        <v>3</v>
      </c>
      <c r="V7" s="91">
        <f>Spielplan!K51</f>
        <v>0</v>
      </c>
      <c r="W7" s="96">
        <f>Spielplan!M51</f>
        <v>3</v>
      </c>
      <c r="X7" s="84">
        <f>Spielplan!I56</f>
        <v>2</v>
      </c>
      <c r="Y7" s="41">
        <f>Spielplan!K56</f>
        <v>0</v>
      </c>
      <c r="Z7" s="85">
        <f>Spielplan!M56</f>
        <v>3</v>
      </c>
      <c r="AA7" s="114">
        <f aca="true" t="shared" si="0" ref="AA7:AA15">C7+F7+I7+L7+O7+R7+U7+X7</f>
        <v>25</v>
      </c>
      <c r="AB7" s="102">
        <f>D7+G7+J7+M7+P7+S7+V7+Y7</f>
        <v>5</v>
      </c>
      <c r="AC7" s="102">
        <f aca="true" t="shared" si="1" ref="AC7:AC15">E7+H7+K7+N7+Q7+T7+W7+Z7</f>
        <v>22</v>
      </c>
      <c r="AD7" s="107">
        <f aca="true" t="shared" si="2" ref="AD7:AD14">AA7-AB7</f>
        <v>20</v>
      </c>
    </row>
    <row r="8" spans="1:30" ht="14.25">
      <c r="A8" s="82">
        <v>2</v>
      </c>
      <c r="B8" s="83" t="str">
        <f>Reihenfolge!C13</f>
        <v>Unicycle Tigers 2</v>
      </c>
      <c r="C8" s="178">
        <f>Spielplan!K24</f>
        <v>1</v>
      </c>
      <c r="D8" s="179">
        <f>Spielplan!I24</f>
        <v>0</v>
      </c>
      <c r="E8" s="180">
        <f>Spielplan!O24</f>
        <v>3</v>
      </c>
      <c r="F8" s="181">
        <f>Spielplan!I27</f>
        <v>4</v>
      </c>
      <c r="G8" s="182">
        <f>Spielplan!K27</f>
        <v>0</v>
      </c>
      <c r="H8" s="183">
        <f>Spielplan!M27</f>
        <v>3</v>
      </c>
      <c r="I8" s="95">
        <f>Spielplan!I32</f>
        <v>3</v>
      </c>
      <c r="J8" s="91">
        <f>Spielplan!K32</f>
        <v>0</v>
      </c>
      <c r="K8" s="96">
        <f>Spielplan!M32</f>
        <v>3</v>
      </c>
      <c r="L8" s="84">
        <f>Spielplan!I38</f>
        <v>1</v>
      </c>
      <c r="M8" s="41">
        <f>Spielplan!K38</f>
        <v>2</v>
      </c>
      <c r="N8" s="85">
        <f>Spielplan!M38</f>
        <v>0</v>
      </c>
      <c r="O8" s="95">
        <f>Spielplan!I43</f>
        <v>2</v>
      </c>
      <c r="P8" s="91">
        <f>Spielplan!K43</f>
        <v>0</v>
      </c>
      <c r="Q8" s="96">
        <f>Spielplan!M43</f>
        <v>3</v>
      </c>
      <c r="R8" s="84">
        <f>Spielplan!I49</f>
        <v>5</v>
      </c>
      <c r="S8" s="41">
        <f>Spielplan!K49</f>
        <v>0</v>
      </c>
      <c r="T8" s="85">
        <f>Spielplan!M49</f>
        <v>3</v>
      </c>
      <c r="U8" s="95">
        <f>Spielplan!I54</f>
        <v>1</v>
      </c>
      <c r="V8" s="91">
        <f>Spielplan!K54</f>
        <v>0</v>
      </c>
      <c r="W8" s="96">
        <f>Spielplan!M54</f>
        <v>3</v>
      </c>
      <c r="X8" s="84">
        <f>Spielplan!I58</f>
        <v>4</v>
      </c>
      <c r="Y8" s="41">
        <f>Spielplan!K58</f>
        <v>0</v>
      </c>
      <c r="Z8" s="85">
        <f>Spielplan!M58</f>
        <v>3</v>
      </c>
      <c r="AA8" s="114">
        <f t="shared" si="0"/>
        <v>21</v>
      </c>
      <c r="AB8" s="102">
        <f aca="true" t="shared" si="3" ref="AB7:AB15">D8+G8+J8+M8+P8+S8+V8+Y8</f>
        <v>2</v>
      </c>
      <c r="AC8" s="102">
        <f t="shared" si="1"/>
        <v>21</v>
      </c>
      <c r="AD8" s="107">
        <f t="shared" si="2"/>
        <v>19</v>
      </c>
    </row>
    <row r="9" spans="1:30" ht="14.25">
      <c r="A9" s="82">
        <v>3</v>
      </c>
      <c r="B9" s="83" t="str">
        <f>Reihenfolge!C12</f>
        <v>Young Chipmunks</v>
      </c>
      <c r="C9" s="178">
        <f>Spielplan!I20</f>
        <v>0</v>
      </c>
      <c r="D9" s="179">
        <f>Spielplan!K20</f>
        <v>0</v>
      </c>
      <c r="E9" s="180">
        <f>Spielplan!M20</f>
        <v>1</v>
      </c>
      <c r="F9" s="181">
        <f>Spielplan!I24</f>
        <v>0</v>
      </c>
      <c r="G9" s="182">
        <f>Spielplan!K24</f>
        <v>1</v>
      </c>
      <c r="H9" s="183">
        <f>Spielplan!M24</f>
        <v>0</v>
      </c>
      <c r="I9" s="95">
        <f>Spielplan!K30</f>
        <v>3</v>
      </c>
      <c r="J9" s="91">
        <f>Spielplan!I30</f>
        <v>0</v>
      </c>
      <c r="K9" s="96">
        <f>Spielplan!O30</f>
        <v>3</v>
      </c>
      <c r="L9" s="84">
        <f>Spielplan!I36</f>
        <v>3</v>
      </c>
      <c r="M9" s="41">
        <f>Spielplan!K36</f>
        <v>0</v>
      </c>
      <c r="N9" s="85">
        <f>Spielplan!M36</f>
        <v>3</v>
      </c>
      <c r="O9" s="95">
        <f>Spielplan!I42</f>
        <v>2</v>
      </c>
      <c r="P9" s="91">
        <f>Spielplan!K42</f>
        <v>2</v>
      </c>
      <c r="Q9" s="96">
        <f>Spielplan!M42</f>
        <v>1</v>
      </c>
      <c r="R9" s="84">
        <f>Spielplan!I48</f>
        <v>6</v>
      </c>
      <c r="S9" s="41">
        <f>Spielplan!K48</f>
        <v>0</v>
      </c>
      <c r="T9" s="85">
        <f>Spielplan!M48</f>
        <v>3</v>
      </c>
      <c r="U9" s="95">
        <f>Spielplan!I53</f>
        <v>2</v>
      </c>
      <c r="V9" s="91">
        <f>Spielplan!K53</f>
        <v>3</v>
      </c>
      <c r="W9" s="96">
        <f>Spielplan!M53</f>
        <v>0</v>
      </c>
      <c r="X9" s="84">
        <f>Spielplan!I57</f>
        <v>1</v>
      </c>
      <c r="Y9" s="41">
        <f>Spielplan!K57</f>
        <v>0</v>
      </c>
      <c r="Z9" s="85">
        <f>Spielplan!M57</f>
        <v>3</v>
      </c>
      <c r="AA9" s="114">
        <f t="shared" si="0"/>
        <v>17</v>
      </c>
      <c r="AB9" s="102">
        <f t="shared" si="3"/>
        <v>6</v>
      </c>
      <c r="AC9" s="102">
        <f t="shared" si="1"/>
        <v>14</v>
      </c>
      <c r="AD9" s="107">
        <f t="shared" si="2"/>
        <v>11</v>
      </c>
    </row>
    <row r="10" spans="1:30" ht="14.25">
      <c r="A10" s="82">
        <v>4</v>
      </c>
      <c r="B10" s="83" t="str">
        <f>Reihenfolge!C18</f>
        <v>Black Hawks 2</v>
      </c>
      <c r="C10" s="178">
        <f>Spielplan!I23</f>
        <v>0</v>
      </c>
      <c r="D10" s="179">
        <f>Spielplan!K23</f>
        <v>0</v>
      </c>
      <c r="E10" s="180">
        <f>Spielplan!M23</f>
        <v>1</v>
      </c>
      <c r="F10" s="181">
        <f>Spielplan!I29</f>
        <v>4</v>
      </c>
      <c r="G10" s="182">
        <f>Spielplan!K29</f>
        <v>0</v>
      </c>
      <c r="H10" s="183">
        <f>Spielplan!M29</f>
        <v>3</v>
      </c>
      <c r="I10" s="95">
        <f>Spielplan!K34</f>
        <v>4</v>
      </c>
      <c r="J10" s="91">
        <f>Spielplan!I34</f>
        <v>2</v>
      </c>
      <c r="K10" s="96">
        <f>Spielplan!O34</f>
        <v>3</v>
      </c>
      <c r="L10" s="84">
        <f>Spielplan!K39</f>
        <v>3</v>
      </c>
      <c r="M10" s="41">
        <f>Spielplan!I39</f>
        <v>0</v>
      </c>
      <c r="N10" s="85">
        <f>Spielplan!O39</f>
        <v>3</v>
      </c>
      <c r="O10" s="95">
        <f>Spielplan!K45</f>
        <v>1</v>
      </c>
      <c r="P10" s="91">
        <f>Spielplan!I45</f>
        <v>4</v>
      </c>
      <c r="Q10" s="96">
        <f>Spielplan!O45</f>
        <v>0</v>
      </c>
      <c r="R10" s="84">
        <f>Spielplan!K50</f>
        <v>3</v>
      </c>
      <c r="S10" s="41">
        <f>Spielplan!I50</f>
        <v>0</v>
      </c>
      <c r="T10" s="85">
        <f>Spielplan!O50</f>
        <v>3</v>
      </c>
      <c r="U10" s="95">
        <f>Spielplan!K54</f>
        <v>0</v>
      </c>
      <c r="V10" s="91">
        <f>Spielplan!I54</f>
        <v>1</v>
      </c>
      <c r="W10" s="96">
        <f>Spielplan!O54</f>
        <v>0</v>
      </c>
      <c r="X10" s="84">
        <f>Spielplan!K57</f>
        <v>0</v>
      </c>
      <c r="Y10" s="41">
        <f>Spielplan!I57</f>
        <v>1</v>
      </c>
      <c r="Z10" s="85">
        <f>Spielplan!O57</f>
        <v>0</v>
      </c>
      <c r="AA10" s="114">
        <f t="shared" si="0"/>
        <v>15</v>
      </c>
      <c r="AB10" s="102">
        <f t="shared" si="3"/>
        <v>8</v>
      </c>
      <c r="AC10" s="102">
        <f t="shared" si="1"/>
        <v>13</v>
      </c>
      <c r="AD10" s="107">
        <f t="shared" si="2"/>
        <v>7</v>
      </c>
    </row>
    <row r="11" spans="1:30" ht="14.25">
      <c r="A11" s="82">
        <v>5</v>
      </c>
      <c r="B11" s="86" t="str">
        <f>Reihenfolge!C17</f>
        <v>Sonicx</v>
      </c>
      <c r="C11" s="184">
        <f>Spielplan!K21</f>
        <v>1</v>
      </c>
      <c r="D11" s="185">
        <f>Spielplan!I21</f>
        <v>4</v>
      </c>
      <c r="E11" s="186">
        <f>Spielplan!O21</f>
        <v>0</v>
      </c>
      <c r="F11" s="187">
        <f>Spielplan!K28</f>
        <v>3</v>
      </c>
      <c r="G11" s="188">
        <f>Spielplan!I28</f>
        <v>2</v>
      </c>
      <c r="H11" s="189">
        <f>Spielplan!O28</f>
        <v>3</v>
      </c>
      <c r="I11" s="97">
        <f>Spielplan!I34</f>
        <v>2</v>
      </c>
      <c r="J11" s="98">
        <f>Spielplan!K34</f>
        <v>4</v>
      </c>
      <c r="K11" s="99">
        <f>Spielplan!M34</f>
        <v>0</v>
      </c>
      <c r="L11" s="87">
        <f>Spielplan!I40</f>
        <v>2</v>
      </c>
      <c r="M11" s="88">
        <f>Spielplan!K40</f>
        <v>4</v>
      </c>
      <c r="N11" s="89">
        <f>Spielplan!M40</f>
        <v>0</v>
      </c>
      <c r="O11" s="97">
        <f>Spielplan!K44</f>
        <v>3</v>
      </c>
      <c r="P11" s="98">
        <f>Spielplan!I44</f>
        <v>0</v>
      </c>
      <c r="Q11" s="99">
        <f>Spielplan!O44</f>
        <v>3</v>
      </c>
      <c r="R11" s="87">
        <f>Spielplan!I47</f>
        <v>4</v>
      </c>
      <c r="S11" s="88">
        <f>Spielplan!K47</f>
        <v>1</v>
      </c>
      <c r="T11" s="89">
        <f>Spielplan!M47</f>
        <v>3</v>
      </c>
      <c r="U11" s="97">
        <f>Spielplan!K49</f>
        <v>0</v>
      </c>
      <c r="V11" s="98">
        <f>Spielplan!I49</f>
        <v>5</v>
      </c>
      <c r="W11" s="99">
        <f>Spielplan!O49</f>
        <v>0</v>
      </c>
      <c r="X11" s="84">
        <f>Spielplan!K53</f>
        <v>3</v>
      </c>
      <c r="Y11" s="41">
        <f>Spielplan!I53</f>
        <v>2</v>
      </c>
      <c r="Z11" s="85">
        <f>Spielplan!O53</f>
        <v>3</v>
      </c>
      <c r="AA11" s="114">
        <f t="shared" si="0"/>
        <v>18</v>
      </c>
      <c r="AB11" s="102">
        <f t="shared" si="3"/>
        <v>22</v>
      </c>
      <c r="AC11" s="102">
        <f t="shared" si="1"/>
        <v>12</v>
      </c>
      <c r="AD11" s="107">
        <f t="shared" si="2"/>
        <v>-4</v>
      </c>
    </row>
    <row r="12" spans="1:30" ht="14.25">
      <c r="A12" s="82">
        <v>6</v>
      </c>
      <c r="B12" s="83" t="str">
        <f>Reihenfolge!C19</f>
        <v>Snakes B</v>
      </c>
      <c r="C12" s="178">
        <f>Spielplan!K20</f>
        <v>0</v>
      </c>
      <c r="D12" s="179">
        <f>Spielplan!I20</f>
        <v>0</v>
      </c>
      <c r="E12" s="180">
        <f>Spielplan!O20</f>
        <v>1</v>
      </c>
      <c r="F12" s="181">
        <f>Spielplan!K29</f>
        <v>0</v>
      </c>
      <c r="G12" s="182">
        <f>Spielplan!I29</f>
        <v>4</v>
      </c>
      <c r="H12" s="183">
        <f>Spielplan!O29</f>
        <v>0</v>
      </c>
      <c r="I12" s="95">
        <f>Spielplan!I35</f>
        <v>2</v>
      </c>
      <c r="J12" s="91">
        <f>Spielplan!K35</f>
        <v>2</v>
      </c>
      <c r="K12" s="96">
        <f>Spielplan!M35</f>
        <v>1</v>
      </c>
      <c r="L12" s="84">
        <f>Spielplan!K40</f>
        <v>4</v>
      </c>
      <c r="M12" s="41">
        <f>Spielplan!I40</f>
        <v>2</v>
      </c>
      <c r="N12" s="85">
        <f>Spielplan!O40</f>
        <v>3</v>
      </c>
      <c r="O12" s="95">
        <f>Spielplan!K46</f>
        <v>2</v>
      </c>
      <c r="P12" s="91">
        <f>Spielplan!I46</f>
        <v>2</v>
      </c>
      <c r="Q12" s="96">
        <f>Spielplan!O46</f>
        <v>1</v>
      </c>
      <c r="R12" s="84">
        <f>Spielplan!K51</f>
        <v>0</v>
      </c>
      <c r="S12" s="41">
        <f>Spielplan!I51</f>
        <v>3</v>
      </c>
      <c r="T12" s="85">
        <f>Spielplan!O51</f>
        <v>0</v>
      </c>
      <c r="U12" s="95">
        <f>Spielplan!K55</f>
        <v>3</v>
      </c>
      <c r="V12" s="91">
        <f>Spielplan!I55</f>
        <v>0</v>
      </c>
      <c r="W12" s="96">
        <f>Spielplan!O55</f>
        <v>3</v>
      </c>
      <c r="X12" s="84">
        <f>Spielplan!K58</f>
        <v>0</v>
      </c>
      <c r="Y12" s="41">
        <f>Spielplan!I58</f>
        <v>4</v>
      </c>
      <c r="Z12" s="85">
        <f>Spielplan!O58</f>
        <v>0</v>
      </c>
      <c r="AA12" s="114">
        <f t="shared" si="0"/>
        <v>11</v>
      </c>
      <c r="AB12" s="102">
        <f t="shared" si="3"/>
        <v>17</v>
      </c>
      <c r="AC12" s="102">
        <f t="shared" si="1"/>
        <v>9</v>
      </c>
      <c r="AD12" s="107">
        <f t="shared" si="2"/>
        <v>-6</v>
      </c>
    </row>
    <row r="13" spans="1:30" ht="14.25">
      <c r="A13" s="82">
        <v>7</v>
      </c>
      <c r="B13" s="83" t="str">
        <f>Reihenfolge!C20</f>
        <v>Winti Stars</v>
      </c>
      <c r="C13" s="178">
        <f>Spielplan!K23</f>
        <v>0</v>
      </c>
      <c r="D13" s="179">
        <f>Spielplan!I23</f>
        <v>0</v>
      </c>
      <c r="E13" s="180">
        <f>Spielplan!O23</f>
        <v>1</v>
      </c>
      <c r="F13" s="181">
        <f>Spielplan!K27</f>
        <v>0</v>
      </c>
      <c r="G13" s="182">
        <f>Spielplan!I27</f>
        <v>4</v>
      </c>
      <c r="H13" s="183">
        <f>Spielplan!O27</f>
        <v>0</v>
      </c>
      <c r="I13" s="95">
        <f>Spielplan!I30</f>
        <v>0</v>
      </c>
      <c r="J13" s="91">
        <f>Spielplan!K30</f>
        <v>3</v>
      </c>
      <c r="K13" s="96">
        <f>Spielplan!M30</f>
        <v>0</v>
      </c>
      <c r="L13" s="84">
        <f>Spielplan!K35</f>
        <v>2</v>
      </c>
      <c r="M13" s="41">
        <f>Spielplan!I35</f>
        <v>2</v>
      </c>
      <c r="N13" s="85">
        <f>Spielplan!O35</f>
        <v>1</v>
      </c>
      <c r="O13" s="95">
        <f>Spielplan!I41</f>
        <v>3</v>
      </c>
      <c r="P13" s="91">
        <f>Spielplan!K41</f>
        <v>0</v>
      </c>
      <c r="Q13" s="96">
        <f>Spielplan!M41</f>
        <v>3</v>
      </c>
      <c r="R13" s="84">
        <f>Spielplan!K47</f>
        <v>1</v>
      </c>
      <c r="S13" s="41">
        <f>Spielplan!I47</f>
        <v>4</v>
      </c>
      <c r="T13" s="85">
        <f>Spielplan!O47</f>
        <v>0</v>
      </c>
      <c r="U13" s="95">
        <f>Spielplan!K52</f>
        <v>0</v>
      </c>
      <c r="V13" s="91">
        <f>Spielplan!I52</f>
        <v>0</v>
      </c>
      <c r="W13" s="96">
        <f>Spielplan!O52</f>
        <v>1</v>
      </c>
      <c r="X13" s="84">
        <f>Spielplan!K56</f>
        <v>0</v>
      </c>
      <c r="Y13" s="41">
        <f>Spielplan!I56</f>
        <v>2</v>
      </c>
      <c r="Z13" s="85">
        <f>Spielplan!O56</f>
        <v>0</v>
      </c>
      <c r="AA13" s="114">
        <f t="shared" si="0"/>
        <v>6</v>
      </c>
      <c r="AB13" s="102">
        <f t="shared" si="3"/>
        <v>15</v>
      </c>
      <c r="AC13" s="102">
        <f t="shared" si="1"/>
        <v>6</v>
      </c>
      <c r="AD13" s="107">
        <f t="shared" si="2"/>
        <v>-9</v>
      </c>
    </row>
    <row r="14" spans="1:30" ht="14.25">
      <c r="A14" s="90">
        <v>8</v>
      </c>
      <c r="B14" s="86" t="str">
        <f>Reihenfolge!C16</f>
        <v>Snakes C</v>
      </c>
      <c r="C14" s="184">
        <f>Spielplan!K22</f>
        <v>3</v>
      </c>
      <c r="D14" s="185">
        <f>Spielplan!I22</f>
        <v>0</v>
      </c>
      <c r="E14" s="186">
        <f>Spielplan!O22</f>
        <v>3</v>
      </c>
      <c r="F14" s="187">
        <f>Spielplan!I28</f>
        <v>2</v>
      </c>
      <c r="G14" s="188">
        <f>Spielplan!K28</f>
        <v>3</v>
      </c>
      <c r="H14" s="189">
        <f>Spielplan!M28</f>
        <v>0</v>
      </c>
      <c r="I14" s="97">
        <f>Spielplan!K33</f>
        <v>0</v>
      </c>
      <c r="J14" s="98">
        <f>Spielplan!I33</f>
        <v>5</v>
      </c>
      <c r="K14" s="99">
        <f>Spielplan!O33</f>
        <v>0</v>
      </c>
      <c r="L14" s="87">
        <f>Spielplan!I39</f>
        <v>0</v>
      </c>
      <c r="M14" s="88">
        <f>Spielplan!K39</f>
        <v>3</v>
      </c>
      <c r="N14" s="89">
        <f>Spielplan!M39</f>
        <v>0</v>
      </c>
      <c r="O14" s="97">
        <f>Spielplan!K43</f>
        <v>0</v>
      </c>
      <c r="P14" s="98">
        <f>Spielplan!I43</f>
        <v>2</v>
      </c>
      <c r="Q14" s="99">
        <f>Spielplan!O43</f>
        <v>0</v>
      </c>
      <c r="R14" s="87">
        <f>Spielplan!I46</f>
        <v>2</v>
      </c>
      <c r="S14" s="88">
        <f>Spielplan!K46</f>
        <v>2</v>
      </c>
      <c r="T14" s="89">
        <f>Spielplan!M46</f>
        <v>1</v>
      </c>
      <c r="U14" s="97">
        <f>Spielplan!K48</f>
        <v>0</v>
      </c>
      <c r="V14" s="98">
        <f>Spielplan!I48</f>
        <v>6</v>
      </c>
      <c r="W14" s="99">
        <f>Spielplan!O48</f>
        <v>0</v>
      </c>
      <c r="X14" s="84">
        <f>Spielplan!I52</f>
        <v>0</v>
      </c>
      <c r="Y14" s="41">
        <f>Spielplan!K52</f>
        <v>0</v>
      </c>
      <c r="Z14" s="85">
        <f>Spielplan!M52</f>
        <v>1</v>
      </c>
      <c r="AA14" s="115">
        <f t="shared" si="0"/>
        <v>7</v>
      </c>
      <c r="AB14" s="103">
        <f t="shared" si="3"/>
        <v>21</v>
      </c>
      <c r="AC14" s="103">
        <f t="shared" si="1"/>
        <v>5</v>
      </c>
      <c r="AD14" s="108">
        <f t="shared" si="2"/>
        <v>-14</v>
      </c>
    </row>
    <row r="15" spans="1:30" ht="14.25">
      <c r="A15" s="90">
        <v>9</v>
      </c>
      <c r="B15" s="83" t="str">
        <f>Reihenfolge!C14</f>
        <v>Magic Flyer</v>
      </c>
      <c r="C15" s="178">
        <f>Spielplan!I22</f>
        <v>0</v>
      </c>
      <c r="D15" s="179">
        <f>Spielplan!K22</f>
        <v>3</v>
      </c>
      <c r="E15" s="180">
        <f>Spielplan!M22</f>
        <v>0</v>
      </c>
      <c r="F15" s="181">
        <f>Spielplan!I26</f>
        <v>0</v>
      </c>
      <c r="G15" s="182">
        <f>Spielplan!K26</f>
        <v>3</v>
      </c>
      <c r="H15" s="183">
        <f>Spielplan!M26</f>
        <v>0</v>
      </c>
      <c r="I15" s="95">
        <f>Spielplan!K32</f>
        <v>0</v>
      </c>
      <c r="J15" s="91">
        <f>Spielplan!I32</f>
        <v>3</v>
      </c>
      <c r="K15" s="96">
        <f>Spielplan!O32</f>
        <v>0</v>
      </c>
      <c r="L15" s="84">
        <f>Spielplan!K36</f>
        <v>0</v>
      </c>
      <c r="M15" s="41">
        <f>Spielplan!I36</f>
        <v>3</v>
      </c>
      <c r="N15" s="85">
        <f>Spielplan!O36</f>
        <v>0</v>
      </c>
      <c r="O15" s="95">
        <f>Spielplan!K41</f>
        <v>0</v>
      </c>
      <c r="P15" s="91">
        <f>Spielplan!I41</f>
        <v>3</v>
      </c>
      <c r="Q15" s="96">
        <f>Spielplan!O41</f>
        <v>0</v>
      </c>
      <c r="R15" s="84">
        <f>Spielplan!I44</f>
        <v>0</v>
      </c>
      <c r="S15" s="41">
        <f>Spielplan!K44</f>
        <v>3</v>
      </c>
      <c r="T15" s="85">
        <f>Spielplan!M44</f>
        <v>0</v>
      </c>
      <c r="U15" s="95">
        <f>Spielplan!I50</f>
        <v>0</v>
      </c>
      <c r="V15" s="91">
        <f>Spielplan!K50</f>
        <v>3</v>
      </c>
      <c r="W15" s="96">
        <f>Spielplan!M50</f>
        <v>0</v>
      </c>
      <c r="X15" s="84">
        <f>Spielplan!I55</f>
        <v>0</v>
      </c>
      <c r="Y15" s="41">
        <f>Spielplan!K55</f>
        <v>3</v>
      </c>
      <c r="Z15" s="85">
        <f>Spielplan!M55</f>
        <v>0</v>
      </c>
      <c r="AA15" s="114">
        <f t="shared" si="0"/>
        <v>0</v>
      </c>
      <c r="AB15" s="102">
        <f t="shared" si="3"/>
        <v>24</v>
      </c>
      <c r="AC15" s="102">
        <f t="shared" si="1"/>
        <v>0</v>
      </c>
      <c r="AD15" s="107">
        <f>AB15-AC15</f>
        <v>24</v>
      </c>
    </row>
    <row r="16" spans="27:28" ht="12.75">
      <c r="AA16" s="176">
        <f>AA7+AA8+AA9+AA10+AA11+AA12+AA13+AA14+AA15</f>
        <v>120</v>
      </c>
      <c r="AB16" s="177">
        <f>AB7+AB8+AB9+AB10+AB11+AB12+AB13+AB14+AB15</f>
        <v>120</v>
      </c>
    </row>
    <row r="17" spans="1:27" ht="12.7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</row>
    <row r="18" spans="1:27" ht="12.7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</row>
  </sheetData>
  <sheetProtection/>
  <mergeCells count="13">
    <mergeCell ref="R5:T5"/>
    <mergeCell ref="U5:W5"/>
    <mergeCell ref="AA3:AD3"/>
    <mergeCell ref="AA5:AD5"/>
    <mergeCell ref="A17:AA18"/>
    <mergeCell ref="X5:Z5"/>
    <mergeCell ref="A1:E1"/>
    <mergeCell ref="F1:Q1"/>
    <mergeCell ref="C5:E5"/>
    <mergeCell ref="F5:H5"/>
    <mergeCell ref="I5:K5"/>
    <mergeCell ref="L5:N5"/>
    <mergeCell ref="O5:Q5"/>
  </mergeCells>
  <printOptions/>
  <pageMargins left="0.25" right="0.25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2010-10-18T08:49:57Z</cp:lastPrinted>
  <dcterms:created xsi:type="dcterms:W3CDTF">2008-03-26T20:33:23Z</dcterms:created>
  <dcterms:modified xsi:type="dcterms:W3CDTF">2011-02-07T08:46:02Z</dcterms:modified>
  <cp:category/>
  <cp:version/>
  <cp:contentType/>
  <cp:contentStatus/>
</cp:coreProperties>
</file>