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8985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comments2.xml><?xml version="1.0" encoding="utf-8"?>
<comments xmlns="http://schemas.openxmlformats.org/spreadsheetml/2006/main">
  <authors>
    <author>J?rg Marcel</author>
  </authors>
  <commentList>
    <comment ref="G15" authorId="0">
      <text>
        <r>
          <rPr>
            <b/>
            <sz val="9"/>
            <rFont val="Tahoma"/>
            <family val="2"/>
          </rPr>
          <t>Jörg Marcel: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<sst xmlns="http://schemas.openxmlformats.org/spreadsheetml/2006/main" count="109" uniqueCount="41">
  <si>
    <t>Teams</t>
  </si>
  <si>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</si>
  <si>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</si>
  <si>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</si>
  <si>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</si>
  <si>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</si>
  <si>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</si>
  <si>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</si>
  <si>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</si>
  <si>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</si>
  <si>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</si>
  <si>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</si>
  <si>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</si>
  <si>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</si>
  <si>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</si>
  <si>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</si>
  <si>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</si>
  <si>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</si>
  <si>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</si>
  <si>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Spielplan Liga C                                2012/2013</t>
  </si>
  <si>
    <t>Rangliste</t>
  </si>
  <si>
    <t>Mannschaften</t>
  </si>
  <si>
    <t>1. Runde</t>
  </si>
  <si>
    <t>3. Runde</t>
  </si>
  <si>
    <t>Rang</t>
  </si>
  <si>
    <t>Turnierort:</t>
  </si>
  <si>
    <t>Turnierdatum:</t>
  </si>
  <si>
    <t>Young Chipmunks</t>
  </si>
  <si>
    <t>Flying Bears</t>
  </si>
  <si>
    <t>Black Hawks 3</t>
  </si>
  <si>
    <t>Unicycle Tigers 3</t>
  </si>
  <si>
    <t>5. Runde</t>
  </si>
  <si>
    <t>6. Runde</t>
  </si>
  <si>
    <t xml:space="preserve">2. Runde </t>
  </si>
  <si>
    <t>4. Runde</t>
  </si>
  <si>
    <t>geschossene Tore</t>
  </si>
  <si>
    <t>erhaltene Tore</t>
  </si>
  <si>
    <t>Tordifferenz</t>
  </si>
  <si>
    <t>Reihenfolge:</t>
  </si>
  <si>
    <t>Langenthal</t>
  </si>
  <si>
    <t>Sporthalle Hard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</si>
</sst>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9"/>
      <name val="Arial Black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70" fontId="7" fillId="0" borderId="17" xfId="0" applyNumberFormat="1" applyFont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0" fontId="7" fillId="34" borderId="11" xfId="0" applyNumberFormat="1" applyFont="1" applyFill="1" applyBorder="1" applyAlignment="1">
      <alignment horizontal="center"/>
    </xf>
    <xf numFmtId="170" fontId="7" fillId="35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0" fontId="7" fillId="34" borderId="18" xfId="0" applyNumberFormat="1" applyFont="1" applyFill="1" applyBorder="1" applyAlignment="1">
      <alignment horizontal="center"/>
    </xf>
    <xf numFmtId="170" fontId="7" fillId="35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15" xfId="0" applyFont="1" applyFill="1" applyBorder="1" applyAlignment="1">
      <alignment/>
    </xf>
    <xf numFmtId="170" fontId="7" fillId="34" borderId="15" xfId="0" applyNumberFormat="1" applyFont="1" applyFill="1" applyBorder="1" applyAlignment="1">
      <alignment horizontal="center"/>
    </xf>
    <xf numFmtId="170" fontId="7" fillId="35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36" borderId="23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7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3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0" fontId="7" fillId="36" borderId="12" xfId="0" applyNumberFormat="1" applyFont="1" applyFill="1" applyBorder="1" applyAlignment="1">
      <alignment horizontal="center" vertical="center"/>
    </xf>
    <xf numFmtId="170" fontId="7" fillId="36" borderId="13" xfId="0" applyNumberFormat="1" applyFont="1" applyFill="1" applyBorder="1" applyAlignment="1">
      <alignment horizontal="center" vertical="center"/>
    </xf>
    <xf numFmtId="170" fontId="7" fillId="36" borderId="14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38" borderId="1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14" fontId="7" fillId="36" borderId="12" xfId="0" applyNumberFormat="1" applyFont="1" applyFill="1" applyBorder="1" applyAlignment="1">
      <alignment horizontal="left" vertical="center"/>
    </xf>
    <xf numFmtId="14" fontId="7" fillId="36" borderId="13" xfId="0" applyNumberFormat="1" applyFont="1" applyFill="1" applyBorder="1" applyAlignment="1">
      <alignment horizontal="left" vertical="center"/>
    </xf>
    <xf numFmtId="14" fontId="7" fillId="36" borderId="14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14" fontId="0" fillId="40" borderId="12" xfId="0" applyNumberForma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9525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7</xdr:col>
      <xdr:colOff>733425</xdr:colOff>
      <xdr:row>0</xdr:row>
      <xdr:rowOff>533400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"/>
          <a:ext cx="22383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1123950</xdr:colOff>
      <xdr:row>0</xdr:row>
      <xdr:rowOff>581025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47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15</xdr:col>
      <xdr:colOff>1200150</xdr:colOff>
      <xdr:row>0</xdr:row>
      <xdr:rowOff>581025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23622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2200275</xdr:colOff>
      <xdr:row>0</xdr:row>
      <xdr:rowOff>533400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28575</xdr:rowOff>
    </xdr:from>
    <xdr:to>
      <xdr:col>16</xdr:col>
      <xdr:colOff>85725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28575"/>
          <a:ext cx="21907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4">
      <selection activeCell="C13" sqref="C13"/>
    </sheetView>
  </sheetViews>
  <sheetFormatPr defaultColWidth="11.421875" defaultRowHeight="12.75"/>
  <cols>
    <col min="1" max="1" width="4.28125" style="0" customWidth="1"/>
    <col min="2" max="2" width="26.140625" style="0" customWidth="1"/>
    <col min="3" max="3" width="26.421875" style="0" customWidth="1"/>
  </cols>
  <sheetData>
    <row r="1" spans="1:16" ht="42.75" customHeight="1">
      <c r="A1" s="110"/>
      <c r="B1" s="110"/>
      <c r="C1" s="109" t="s">
        <v>19</v>
      </c>
      <c r="D1" s="109"/>
      <c r="E1" s="109"/>
      <c r="F1" s="111"/>
      <c r="G1" s="111"/>
      <c r="H1" s="111"/>
      <c r="I1" s="44"/>
      <c r="J1" s="44"/>
      <c r="K1" s="44"/>
      <c r="L1" s="44"/>
      <c r="M1" s="44"/>
      <c r="N1" s="44"/>
      <c r="O1" s="44"/>
      <c r="P1" s="44"/>
    </row>
    <row r="4" spans="2:3" ht="23.25" customHeight="1">
      <c r="B4" s="47" t="s">
        <v>25</v>
      </c>
      <c r="C4" s="4" t="s">
        <v>39</v>
      </c>
    </row>
    <row r="5" spans="2:3" ht="23.25" customHeight="1">
      <c r="B5" s="47" t="s">
        <v>26</v>
      </c>
      <c r="C5" s="106">
        <v>41237</v>
      </c>
    </row>
    <row r="6" ht="12" customHeight="1"/>
    <row r="9" spans="2:7" ht="20.25" customHeight="1">
      <c r="B9" s="47" t="s">
        <v>38</v>
      </c>
      <c r="E9" s="112" t="s">
        <v>21</v>
      </c>
      <c r="F9" s="112"/>
      <c r="G9" s="112"/>
    </row>
    <row r="10" spans="1:7" ht="20.25" customHeight="1">
      <c r="A10" s="31">
        <v>1</v>
      </c>
      <c r="B10" s="164" t="s">
        <v>30</v>
      </c>
      <c r="E10" s="107" t="s">
        <v>27</v>
      </c>
      <c r="F10" s="108"/>
      <c r="G10" s="108"/>
    </row>
    <row r="11" spans="1:7" ht="20.25" customHeight="1">
      <c r="A11" s="31">
        <v>2</v>
      </c>
      <c r="B11" s="46" t="s">
        <v>27</v>
      </c>
      <c r="E11" s="107" t="s">
        <v>28</v>
      </c>
      <c r="F11" s="108"/>
      <c r="G11" s="108"/>
    </row>
    <row r="12" spans="1:7" ht="20.25" customHeight="1">
      <c r="A12" s="31">
        <v>3</v>
      </c>
      <c r="B12" s="46" t="s">
        <v>28</v>
      </c>
      <c r="E12" s="107" t="s">
        <v>29</v>
      </c>
      <c r="F12" s="108"/>
      <c r="G12" s="108"/>
    </row>
    <row r="13" spans="1:7" ht="20.25" customHeight="1">
      <c r="A13" s="31">
        <v>4</v>
      </c>
      <c r="B13" s="46" t="s">
        <v>29</v>
      </c>
      <c r="E13" s="107" t="s">
        <v>30</v>
      </c>
      <c r="F13" s="108"/>
      <c r="G13" s="108"/>
    </row>
  </sheetData>
  <sheetProtection/>
  <mergeCells count="8">
    <mergeCell ref="E13:G13"/>
    <mergeCell ref="C1:E1"/>
    <mergeCell ref="A1:B1"/>
    <mergeCell ref="F1:H1"/>
    <mergeCell ref="E9:G9"/>
    <mergeCell ref="E10:G10"/>
    <mergeCell ref="E11:G11"/>
    <mergeCell ref="E12:G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30">
      <selection activeCell="I37" sqref="I37"/>
    </sheetView>
  </sheetViews>
  <sheetFormatPr defaultColWidth="11.421875" defaultRowHeight="12.75"/>
  <cols>
    <col min="1" max="1" width="3.7109375" style="0" customWidth="1"/>
    <col min="2" max="2" width="8.57421875" style="0" customWidth="1"/>
    <col min="3" max="3" width="9.00390625" style="0" customWidth="1"/>
    <col min="4" max="4" width="1.7109375" style="0" customWidth="1"/>
    <col min="5" max="5" width="18.8515625" style="0" customWidth="1"/>
    <col min="6" max="6" width="2.00390625" style="0" customWidth="1"/>
    <col min="7" max="7" width="20.57421875" style="0" customWidth="1"/>
    <col min="8" max="8" width="0.85546875" style="0" customWidth="1"/>
    <col min="9" max="9" width="8.28125" style="0" customWidth="1"/>
    <col min="10" max="10" width="2.140625" style="0" customWidth="1"/>
    <col min="11" max="11" width="7.8515625" style="0" customWidth="1"/>
    <col min="12" max="12" width="0.9921875" style="0" customWidth="1"/>
    <col min="13" max="13" width="7.8515625" style="0" customWidth="1"/>
    <col min="14" max="14" width="1.8515625" style="0" customWidth="1"/>
    <col min="15" max="15" width="8.00390625" style="0" customWidth="1"/>
    <col min="16" max="16" width="28.28125" style="0" customWidth="1"/>
  </cols>
  <sheetData>
    <row r="1" spans="1:18" ht="48" customHeight="1">
      <c r="A1" s="110"/>
      <c r="B1" s="110"/>
      <c r="C1" s="110"/>
      <c r="D1" s="110"/>
      <c r="E1" s="110"/>
      <c r="F1" s="113" t="s">
        <v>19</v>
      </c>
      <c r="G1" s="114"/>
      <c r="H1" s="114"/>
      <c r="I1" s="114"/>
      <c r="J1" s="114"/>
      <c r="K1" s="114"/>
      <c r="L1" s="114"/>
      <c r="M1" s="115"/>
      <c r="N1" s="116"/>
      <c r="O1" s="116"/>
      <c r="P1" s="117"/>
      <c r="Q1" s="43"/>
      <c r="R1" s="43"/>
    </row>
    <row r="2" spans="1:16" ht="20.25" customHeight="1">
      <c r="A2" s="125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>
      <c r="A4" s="128" t="s">
        <v>0</v>
      </c>
      <c r="B4" s="129"/>
      <c r="C4" s="129"/>
      <c r="D4" s="130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3"/>
    </row>
    <row r="5" spans="1:16" ht="15">
      <c r="A5" s="4">
        <v>1</v>
      </c>
      <c r="B5" s="131" t="str">
        <f>Mannschaften!B10</f>
        <v>Unicycle Tigers 3</v>
      </c>
      <c r="C5" s="132"/>
      <c r="D5" s="133"/>
      <c r="E5" s="3"/>
      <c r="F5" s="2"/>
      <c r="G5" s="5" t="s">
        <v>2</v>
      </c>
      <c r="H5" s="118">
        <v>0.5625</v>
      </c>
      <c r="I5" s="119"/>
      <c r="J5" s="120"/>
      <c r="K5" s="3"/>
      <c r="L5" s="2"/>
      <c r="M5" s="3"/>
      <c r="N5" s="2"/>
      <c r="O5" s="3"/>
      <c r="P5" s="3"/>
    </row>
    <row r="6" spans="1:16" ht="15">
      <c r="A6" s="4">
        <v>2</v>
      </c>
      <c r="B6" s="131" t="str">
        <f>Mannschaften!B11</f>
        <v>Young Chipmunks</v>
      </c>
      <c r="C6" s="132"/>
      <c r="D6" s="133"/>
      <c r="E6" s="3"/>
      <c r="F6" s="2"/>
      <c r="G6" s="5" t="s">
        <v>4</v>
      </c>
      <c r="H6" s="118">
        <v>0.006944444444444444</v>
      </c>
      <c r="I6" s="119"/>
      <c r="J6" s="120"/>
      <c r="K6" s="3"/>
      <c r="L6" s="2"/>
      <c r="M6" s="3"/>
      <c r="N6" s="2"/>
      <c r="O6" s="3"/>
      <c r="P6" s="3"/>
    </row>
    <row r="7" spans="1:16" ht="15.75">
      <c r="A7" s="4">
        <v>3</v>
      </c>
      <c r="B7" s="131" t="str">
        <f>Mannschaften!B12</f>
        <v>Flying Bears</v>
      </c>
      <c r="C7" s="132"/>
      <c r="D7" s="133"/>
      <c r="E7" s="6" t="s">
        <v>5</v>
      </c>
      <c r="F7" s="2"/>
      <c r="G7" s="5" t="s">
        <v>6</v>
      </c>
      <c r="H7" s="118">
        <v>0.001388888888888889</v>
      </c>
      <c r="I7" s="119"/>
      <c r="J7" s="120"/>
      <c r="K7" s="3"/>
      <c r="L7" s="2"/>
      <c r="M7" s="3"/>
      <c r="N7" s="2"/>
      <c r="O7" s="3"/>
      <c r="P7" s="3"/>
    </row>
    <row r="8" spans="1:16" ht="15.75">
      <c r="A8" s="48">
        <v>4</v>
      </c>
      <c r="B8" s="134" t="str">
        <f>Mannschaften!B13</f>
        <v>Black Hawks 3</v>
      </c>
      <c r="C8" s="135"/>
      <c r="D8" s="136"/>
      <c r="E8" s="7">
        <v>0.5520833333333334</v>
      </c>
      <c r="F8" s="2"/>
      <c r="G8" s="8" t="s">
        <v>7</v>
      </c>
      <c r="H8" s="118">
        <v>0.006944444444444444</v>
      </c>
      <c r="I8" s="119"/>
      <c r="J8" s="120"/>
      <c r="K8" s="3"/>
      <c r="L8" s="2"/>
      <c r="M8" s="3"/>
      <c r="N8" s="2"/>
      <c r="O8" s="3"/>
      <c r="P8" s="3"/>
    </row>
    <row r="9" spans="1:16" ht="15">
      <c r="A9" s="51"/>
      <c r="B9" s="52"/>
      <c r="C9" s="52"/>
      <c r="D9" s="52"/>
      <c r="E9" s="3"/>
      <c r="F9" s="2"/>
      <c r="G9" s="5" t="s">
        <v>8</v>
      </c>
      <c r="H9" s="121" t="str">
        <f>Mannschaften!C4</f>
        <v>Langenthal</v>
      </c>
      <c r="I9" s="122"/>
      <c r="J9" s="122"/>
      <c r="K9" s="122"/>
      <c r="L9" s="122"/>
      <c r="M9" s="122"/>
      <c r="N9" s="122"/>
      <c r="O9" s="123"/>
      <c r="P9" s="3"/>
    </row>
    <row r="10" spans="1:16" ht="15">
      <c r="A10" s="49"/>
      <c r="B10" s="50"/>
      <c r="C10" s="50"/>
      <c r="D10" s="50"/>
      <c r="E10" s="3"/>
      <c r="F10" s="2"/>
      <c r="G10" s="5" t="s">
        <v>9</v>
      </c>
      <c r="H10" s="137">
        <f>Mannschaften!C5</f>
        <v>41237</v>
      </c>
      <c r="I10" s="138"/>
      <c r="J10" s="138"/>
      <c r="K10" s="138"/>
      <c r="L10" s="138"/>
      <c r="M10" s="138"/>
      <c r="N10" s="138"/>
      <c r="O10" s="139"/>
      <c r="P10" s="3"/>
    </row>
    <row r="11" spans="1:16" ht="15">
      <c r="A11" s="49"/>
      <c r="B11" s="50"/>
      <c r="C11" s="50"/>
      <c r="D11" s="50"/>
      <c r="E11" s="3"/>
      <c r="F11" s="2"/>
      <c r="G11" s="5" t="s">
        <v>10</v>
      </c>
      <c r="H11" s="121" t="s">
        <v>40</v>
      </c>
      <c r="I11" s="122"/>
      <c r="J11" s="122"/>
      <c r="K11" s="122"/>
      <c r="L11" s="122"/>
      <c r="M11" s="122"/>
      <c r="N11" s="122"/>
      <c r="O11" s="123"/>
      <c r="P11" s="3"/>
    </row>
    <row r="12" spans="1:16" ht="15">
      <c r="A12" s="49"/>
      <c r="B12" s="50"/>
      <c r="C12" s="50"/>
      <c r="D12" s="50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3"/>
    </row>
    <row r="13" spans="1:16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36.75" customHeight="1">
      <c r="A14" s="9" t="s">
        <v>11</v>
      </c>
      <c r="B14" s="10" t="s">
        <v>12</v>
      </c>
      <c r="C14" s="10" t="s">
        <v>13</v>
      </c>
      <c r="D14" s="36"/>
      <c r="E14" s="8" t="s">
        <v>1</v>
      </c>
      <c r="F14" s="11" t="s">
        <v>14</v>
      </c>
      <c r="G14" s="8" t="s">
        <v>3</v>
      </c>
      <c r="H14" s="37"/>
      <c r="I14" s="12" t="s">
        <v>15</v>
      </c>
      <c r="J14" s="13" t="s">
        <v>14</v>
      </c>
      <c r="K14" s="14" t="s">
        <v>15</v>
      </c>
      <c r="L14" s="37"/>
      <c r="M14" s="12" t="s">
        <v>16</v>
      </c>
      <c r="N14" s="13" t="s">
        <v>14</v>
      </c>
      <c r="O14" s="14" t="s">
        <v>16</v>
      </c>
      <c r="P14" s="15" t="s">
        <v>17</v>
      </c>
    </row>
    <row r="15" spans="1:16" ht="15">
      <c r="A15" s="16">
        <v>1</v>
      </c>
      <c r="B15" s="17">
        <f>H5</f>
        <v>0.5625</v>
      </c>
      <c r="C15" s="18">
        <f>B15+H6</f>
        <v>0.5694444444444444</v>
      </c>
      <c r="D15" s="36"/>
      <c r="E15" s="39" t="str">
        <f>B5</f>
        <v>Unicycle Tigers 3</v>
      </c>
      <c r="F15" s="19" t="s">
        <v>14</v>
      </c>
      <c r="G15" s="39" t="str">
        <f>B6</f>
        <v>Young Chipmunks</v>
      </c>
      <c r="H15" s="38"/>
      <c r="I15" s="20">
        <v>2</v>
      </c>
      <c r="J15" s="11" t="s">
        <v>14</v>
      </c>
      <c r="K15" s="20">
        <v>4</v>
      </c>
      <c r="L15" s="38"/>
      <c r="M15" s="20">
        <v>0</v>
      </c>
      <c r="N15" s="11" t="s">
        <v>14</v>
      </c>
      <c r="O15" s="20">
        <v>3</v>
      </c>
      <c r="P15" s="21"/>
    </row>
    <row r="16" spans="1:16" ht="15">
      <c r="A16" s="16">
        <v>2</v>
      </c>
      <c r="B16" s="17">
        <f>C15+H7</f>
        <v>0.5708333333333333</v>
      </c>
      <c r="C16" s="18">
        <f>B16+H6</f>
        <v>0.5777777777777777</v>
      </c>
      <c r="D16" s="53"/>
      <c r="E16" s="39" t="str">
        <f>B7</f>
        <v>Flying Bears</v>
      </c>
      <c r="F16" s="30" t="s">
        <v>14</v>
      </c>
      <c r="G16" s="39" t="str">
        <f>B8</f>
        <v>Black Hawks 3</v>
      </c>
      <c r="H16" s="54"/>
      <c r="I16" s="20">
        <v>0</v>
      </c>
      <c r="J16" s="29" t="s">
        <v>14</v>
      </c>
      <c r="K16" s="20">
        <v>0</v>
      </c>
      <c r="L16" s="54"/>
      <c r="M16" s="20">
        <v>1</v>
      </c>
      <c r="N16" s="29" t="s">
        <v>14</v>
      </c>
      <c r="O16" s="20">
        <v>1</v>
      </c>
      <c r="P16" s="21"/>
    </row>
    <row r="17" spans="1:16" ht="11.2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5">
      <c r="A18" s="16">
        <v>3</v>
      </c>
      <c r="B18" s="17">
        <f>C16+H8</f>
        <v>0.5847222222222221</v>
      </c>
      <c r="C18" s="18">
        <f>B18+H6</f>
        <v>0.5916666666666666</v>
      </c>
      <c r="D18" s="55"/>
      <c r="E18" s="39" t="str">
        <f>B5</f>
        <v>Unicycle Tigers 3</v>
      </c>
      <c r="F18" s="19" t="s">
        <v>14</v>
      </c>
      <c r="G18" s="39" t="str">
        <f>B7</f>
        <v>Flying Bears</v>
      </c>
      <c r="H18" s="37"/>
      <c r="I18" s="20">
        <v>5</v>
      </c>
      <c r="J18" s="11" t="s">
        <v>14</v>
      </c>
      <c r="K18" s="20">
        <v>3</v>
      </c>
      <c r="L18" s="37"/>
      <c r="M18" s="20">
        <v>3</v>
      </c>
      <c r="N18" s="11" t="s">
        <v>14</v>
      </c>
      <c r="O18" s="20">
        <v>0</v>
      </c>
      <c r="P18" s="21"/>
    </row>
    <row r="19" spans="1:16" ht="15">
      <c r="A19" s="16">
        <v>4</v>
      </c>
      <c r="B19" s="17">
        <f>C18+H7</f>
        <v>0.5930555555555554</v>
      </c>
      <c r="C19" s="18">
        <f>B19+H6</f>
        <v>0.5999999999999999</v>
      </c>
      <c r="D19" s="53"/>
      <c r="E19" s="39" t="str">
        <f>B6</f>
        <v>Young Chipmunks</v>
      </c>
      <c r="F19" s="30" t="s">
        <v>14</v>
      </c>
      <c r="G19" s="39" t="str">
        <f>B8</f>
        <v>Black Hawks 3</v>
      </c>
      <c r="H19" s="54"/>
      <c r="I19" s="20">
        <v>7</v>
      </c>
      <c r="J19" s="29" t="s">
        <v>14</v>
      </c>
      <c r="K19" s="20">
        <v>1</v>
      </c>
      <c r="L19" s="54"/>
      <c r="M19" s="20">
        <v>3</v>
      </c>
      <c r="N19" s="29" t="s">
        <v>14</v>
      </c>
      <c r="O19" s="20">
        <v>0</v>
      </c>
      <c r="P19" s="21"/>
    </row>
    <row r="20" spans="1:16" ht="10.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6" ht="15">
      <c r="A21" s="16">
        <v>6</v>
      </c>
      <c r="B21" s="17">
        <f>C19+H8</f>
        <v>0.6069444444444443</v>
      </c>
      <c r="C21" s="24">
        <f>B21+H6</f>
        <v>0.6138888888888887</v>
      </c>
      <c r="D21" s="33"/>
      <c r="E21" s="40" t="str">
        <f>B5</f>
        <v>Unicycle Tigers 3</v>
      </c>
      <c r="F21" s="19" t="s">
        <v>14</v>
      </c>
      <c r="G21" s="39" t="str">
        <f>B8</f>
        <v>Black Hawks 3</v>
      </c>
      <c r="H21" s="34"/>
      <c r="I21" s="25">
        <v>1</v>
      </c>
      <c r="J21" s="11" t="s">
        <v>14</v>
      </c>
      <c r="K21" s="26">
        <v>0</v>
      </c>
      <c r="L21" s="34"/>
      <c r="M21" s="25">
        <v>1</v>
      </c>
      <c r="N21" s="11" t="s">
        <v>14</v>
      </c>
      <c r="O21" s="20">
        <v>0</v>
      </c>
      <c r="P21" s="21"/>
    </row>
    <row r="22" spans="1:16" ht="15">
      <c r="A22" s="56">
        <v>7</v>
      </c>
      <c r="B22" s="57">
        <f>C21+H7</f>
        <v>0.6152777777777776</v>
      </c>
      <c r="C22" s="58">
        <f>B22+H6</f>
        <v>0.622222222222222</v>
      </c>
      <c r="D22" s="32"/>
      <c r="E22" s="59" t="str">
        <f>B6</f>
        <v>Young Chipmunks</v>
      </c>
      <c r="F22" s="19" t="s">
        <v>14</v>
      </c>
      <c r="G22" s="60" t="str">
        <f>B7</f>
        <v>Flying Bears</v>
      </c>
      <c r="H22" s="27"/>
      <c r="I22" s="61">
        <v>2</v>
      </c>
      <c r="J22" s="11" t="s">
        <v>14</v>
      </c>
      <c r="K22" s="62">
        <v>1</v>
      </c>
      <c r="L22" s="27"/>
      <c r="M22" s="61">
        <v>3</v>
      </c>
      <c r="N22" s="11" t="s">
        <v>14</v>
      </c>
      <c r="O22" s="22">
        <v>0</v>
      </c>
      <c r="P22" s="23"/>
    </row>
    <row r="23" spans="1:16" ht="9" customHeight="1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8"/>
    </row>
    <row r="24" spans="1:16" ht="15">
      <c r="A24" s="63">
        <v>8</v>
      </c>
      <c r="B24" s="64">
        <f>C22+H8</f>
        <v>0.6291666666666664</v>
      </c>
      <c r="C24" s="65">
        <f>B24+H6</f>
        <v>0.6361111111111108</v>
      </c>
      <c r="D24" s="32"/>
      <c r="E24" s="66" t="str">
        <f>B6</f>
        <v>Young Chipmunks</v>
      </c>
      <c r="F24" s="67" t="s">
        <v>14</v>
      </c>
      <c r="G24" s="68" t="str">
        <f>B5</f>
        <v>Unicycle Tigers 3</v>
      </c>
      <c r="H24" s="27"/>
      <c r="I24" s="69">
        <v>1</v>
      </c>
      <c r="J24" s="70" t="s">
        <v>14</v>
      </c>
      <c r="K24" s="71">
        <v>0</v>
      </c>
      <c r="L24" s="27"/>
      <c r="M24" s="69">
        <v>3</v>
      </c>
      <c r="N24" s="70" t="s">
        <v>14</v>
      </c>
      <c r="O24" s="72">
        <v>0</v>
      </c>
      <c r="P24" s="73"/>
    </row>
    <row r="25" spans="1:16" ht="15">
      <c r="A25" s="56">
        <v>9</v>
      </c>
      <c r="B25" s="57">
        <f>C24+H7</f>
        <v>0.6374999999999997</v>
      </c>
      <c r="C25" s="58">
        <f>B25+H6</f>
        <v>0.6444444444444442</v>
      </c>
      <c r="D25" s="32"/>
      <c r="E25" s="59" t="str">
        <f>B8</f>
        <v>Black Hawks 3</v>
      </c>
      <c r="F25" s="19" t="s">
        <v>14</v>
      </c>
      <c r="G25" s="74" t="str">
        <f>B7</f>
        <v>Flying Bears</v>
      </c>
      <c r="H25" s="27"/>
      <c r="I25" s="61">
        <v>1</v>
      </c>
      <c r="J25" s="11" t="s">
        <v>14</v>
      </c>
      <c r="K25" s="62">
        <v>1</v>
      </c>
      <c r="L25" s="27"/>
      <c r="M25" s="61">
        <v>1</v>
      </c>
      <c r="N25" s="11" t="s">
        <v>14</v>
      </c>
      <c r="O25" s="22">
        <v>1</v>
      </c>
      <c r="P25" s="23"/>
    </row>
    <row r="26" spans="1:16" ht="9.75" customHeigh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6" ht="15">
      <c r="A27" s="75">
        <v>11</v>
      </c>
      <c r="B27" s="64">
        <f>C25+H8</f>
        <v>0.6513888888888886</v>
      </c>
      <c r="C27" s="65">
        <f>B27+H6</f>
        <v>0.658333333333333</v>
      </c>
      <c r="D27" s="32"/>
      <c r="E27" s="66" t="str">
        <f>B7</f>
        <v>Flying Bears</v>
      </c>
      <c r="F27" s="67" t="s">
        <v>14</v>
      </c>
      <c r="G27" s="68" t="str">
        <f>B5</f>
        <v>Unicycle Tigers 3</v>
      </c>
      <c r="H27" s="27"/>
      <c r="I27" s="69">
        <v>1</v>
      </c>
      <c r="J27" s="76" t="s">
        <v>14</v>
      </c>
      <c r="K27" s="71">
        <v>1</v>
      </c>
      <c r="L27" s="27"/>
      <c r="M27" s="69">
        <v>1</v>
      </c>
      <c r="N27" s="76" t="s">
        <v>14</v>
      </c>
      <c r="O27" s="72">
        <v>1</v>
      </c>
      <c r="P27" s="77"/>
    </row>
    <row r="28" spans="1:16" ht="15">
      <c r="A28" s="78">
        <v>12</v>
      </c>
      <c r="B28" s="57">
        <f>C27+H7</f>
        <v>0.6597222222222219</v>
      </c>
      <c r="C28" s="58">
        <f>B28+H6</f>
        <v>0.6666666666666663</v>
      </c>
      <c r="D28" s="32"/>
      <c r="E28" s="59" t="str">
        <f>B8</f>
        <v>Black Hawks 3</v>
      </c>
      <c r="F28" s="19" t="s">
        <v>14</v>
      </c>
      <c r="G28" s="60" t="str">
        <f>B6</f>
        <v>Young Chipmunks</v>
      </c>
      <c r="H28" s="27"/>
      <c r="I28" s="61">
        <v>0</v>
      </c>
      <c r="J28" s="11" t="s">
        <v>14</v>
      </c>
      <c r="K28" s="62">
        <v>5</v>
      </c>
      <c r="L28" s="27"/>
      <c r="M28" s="61">
        <v>0</v>
      </c>
      <c r="N28" s="11" t="s">
        <v>14</v>
      </c>
      <c r="O28" s="22">
        <v>3</v>
      </c>
      <c r="P28" s="79"/>
    </row>
    <row r="29" spans="1:16" ht="9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1:16" ht="15">
      <c r="A30" s="80">
        <v>13</v>
      </c>
      <c r="B30" s="81">
        <f>C28+H8</f>
        <v>0.6736111111111107</v>
      </c>
      <c r="C30" s="82">
        <f>B30+H6</f>
        <v>0.6805555555555551</v>
      </c>
      <c r="D30" s="32"/>
      <c r="E30" s="83" t="str">
        <f>B8</f>
        <v>Black Hawks 3</v>
      </c>
      <c r="F30" s="67" t="s">
        <v>14</v>
      </c>
      <c r="G30" s="84" t="str">
        <f>B5</f>
        <v>Unicycle Tigers 3</v>
      </c>
      <c r="H30" s="27"/>
      <c r="I30" s="85">
        <v>2</v>
      </c>
      <c r="J30" s="70" t="s">
        <v>14</v>
      </c>
      <c r="K30" s="86">
        <v>2</v>
      </c>
      <c r="L30" s="27"/>
      <c r="M30" s="85">
        <v>1</v>
      </c>
      <c r="N30" s="70" t="s">
        <v>14</v>
      </c>
      <c r="O30" s="87">
        <v>1</v>
      </c>
      <c r="P30" s="88"/>
    </row>
    <row r="31" spans="1:16" ht="15">
      <c r="A31" s="28">
        <v>14</v>
      </c>
      <c r="B31" s="17">
        <f>C30+H7</f>
        <v>0.681944444444444</v>
      </c>
      <c r="C31" s="18">
        <f>B31+H6</f>
        <v>0.6888888888888884</v>
      </c>
      <c r="D31" s="89"/>
      <c r="E31" s="39" t="str">
        <f>B7</f>
        <v>Flying Bears</v>
      </c>
      <c r="F31" s="30" t="s">
        <v>14</v>
      </c>
      <c r="G31" s="39" t="str">
        <f>B6</f>
        <v>Young Chipmunks</v>
      </c>
      <c r="H31" s="90"/>
      <c r="I31" s="20">
        <v>0</v>
      </c>
      <c r="J31" s="29" t="s">
        <v>14</v>
      </c>
      <c r="K31" s="20">
        <v>6</v>
      </c>
      <c r="L31" s="90"/>
      <c r="M31" s="20">
        <v>0</v>
      </c>
      <c r="N31" s="29" t="s">
        <v>14</v>
      </c>
      <c r="O31" s="20">
        <v>3</v>
      </c>
      <c r="P31" s="21"/>
    </row>
  </sheetData>
  <sheetProtection/>
  <mergeCells count="22">
    <mergeCell ref="A17:P17"/>
    <mergeCell ref="A20:P20"/>
    <mergeCell ref="A23:P23"/>
    <mergeCell ref="B7:D7"/>
    <mergeCell ref="A26:P26"/>
    <mergeCell ref="A29:P29"/>
    <mergeCell ref="H5:J5"/>
    <mergeCell ref="B6:D6"/>
    <mergeCell ref="H6:J6"/>
    <mergeCell ref="B8:D8"/>
    <mergeCell ref="H10:O10"/>
    <mergeCell ref="H11:O11"/>
    <mergeCell ref="A1:E1"/>
    <mergeCell ref="F1:L1"/>
    <mergeCell ref="M1:P1"/>
    <mergeCell ref="H7:J7"/>
    <mergeCell ref="H8:J8"/>
    <mergeCell ref="H9:O9"/>
    <mergeCell ref="A3:P3"/>
    <mergeCell ref="A2:P2"/>
    <mergeCell ref="A4:D4"/>
    <mergeCell ref="B5:D5"/>
  </mergeCells>
  <printOptions/>
  <pageMargins left="0.25" right="0.25" top="0.75" bottom="0.75" header="0.3" footer="0.3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7">
      <selection activeCell="A15" sqref="A15"/>
    </sheetView>
  </sheetViews>
  <sheetFormatPr defaultColWidth="11.421875" defaultRowHeight="12.75"/>
  <cols>
    <col min="1" max="1" width="4.7109375" style="0" customWidth="1"/>
    <col min="2" max="2" width="33.57421875" style="0" customWidth="1"/>
    <col min="3" max="24" width="4.00390625" style="0" customWidth="1"/>
    <col min="25" max="25" width="9.8515625" style="0" customWidth="1"/>
  </cols>
  <sheetData>
    <row r="1" spans="1:16" ht="43.5" customHeight="1">
      <c r="A1" s="41"/>
      <c r="B1" s="42"/>
      <c r="C1" s="153" t="s">
        <v>19</v>
      </c>
      <c r="D1" s="154"/>
      <c r="E1" s="154"/>
      <c r="F1" s="154"/>
      <c r="G1" s="154"/>
      <c r="H1" s="154"/>
      <c r="I1" s="116"/>
      <c r="J1" s="116"/>
      <c r="K1" s="116"/>
      <c r="L1" s="45"/>
      <c r="M1" s="44"/>
      <c r="N1" s="44"/>
      <c r="O1" s="44"/>
      <c r="P1" s="44"/>
    </row>
    <row r="3" spans="1:12" ht="21" customHeight="1">
      <c r="A3" s="152" t="s">
        <v>25</v>
      </c>
      <c r="B3" s="152"/>
      <c r="C3" s="161" t="str">
        <f>Mannschaften!C4</f>
        <v>Langenthal</v>
      </c>
      <c r="D3" s="162"/>
      <c r="E3" s="162"/>
      <c r="F3" s="162"/>
      <c r="G3" s="162"/>
      <c r="H3" s="162"/>
      <c r="I3" s="162"/>
      <c r="J3" s="162"/>
      <c r="K3" s="162"/>
      <c r="L3" s="163"/>
    </row>
    <row r="4" ht="14.25" customHeight="1"/>
    <row r="6" spans="1:24" ht="22.5" customHeight="1">
      <c r="A6" s="155" t="s">
        <v>20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  <c r="T6" s="158">
        <f>Mannschaften!C5</f>
        <v>41237</v>
      </c>
      <c r="U6" s="159"/>
      <c r="V6" s="159"/>
      <c r="W6" s="159"/>
      <c r="X6" s="160"/>
    </row>
    <row r="7" ht="12" customHeight="1" thickBot="1"/>
    <row r="8" spans="1:25" ht="22.5" customHeight="1">
      <c r="A8" s="31"/>
      <c r="B8" s="95" t="s">
        <v>21</v>
      </c>
      <c r="C8" s="149" t="s">
        <v>22</v>
      </c>
      <c r="D8" s="150"/>
      <c r="E8" s="151"/>
      <c r="F8" s="149" t="s">
        <v>33</v>
      </c>
      <c r="G8" s="150"/>
      <c r="H8" s="151"/>
      <c r="I8" s="149" t="s">
        <v>23</v>
      </c>
      <c r="J8" s="150"/>
      <c r="K8" s="151"/>
      <c r="L8" s="149" t="s">
        <v>34</v>
      </c>
      <c r="M8" s="150"/>
      <c r="N8" s="151"/>
      <c r="O8" s="149" t="s">
        <v>31</v>
      </c>
      <c r="P8" s="150"/>
      <c r="Q8" s="151"/>
      <c r="R8" s="149" t="s">
        <v>32</v>
      </c>
      <c r="S8" s="150"/>
      <c r="T8" s="151"/>
      <c r="U8" s="149" t="s">
        <v>20</v>
      </c>
      <c r="V8" s="150"/>
      <c r="W8" s="150"/>
      <c r="X8" s="151"/>
      <c r="Y8" s="92"/>
    </row>
    <row r="9" spans="1:25" ht="91.5" customHeight="1">
      <c r="A9" s="93" t="s">
        <v>24</v>
      </c>
      <c r="B9" s="95"/>
      <c r="C9" s="97" t="s">
        <v>35</v>
      </c>
      <c r="D9" s="94" t="s">
        <v>36</v>
      </c>
      <c r="E9" s="98" t="s">
        <v>16</v>
      </c>
      <c r="F9" s="97" t="s">
        <v>35</v>
      </c>
      <c r="G9" s="94" t="s">
        <v>36</v>
      </c>
      <c r="H9" s="98" t="s">
        <v>16</v>
      </c>
      <c r="I9" s="97" t="s">
        <v>35</v>
      </c>
      <c r="J9" s="94" t="s">
        <v>36</v>
      </c>
      <c r="K9" s="98" t="s">
        <v>16</v>
      </c>
      <c r="L9" s="97" t="s">
        <v>35</v>
      </c>
      <c r="M9" s="94" t="s">
        <v>36</v>
      </c>
      <c r="N9" s="98" t="s">
        <v>16</v>
      </c>
      <c r="O9" s="97" t="s">
        <v>35</v>
      </c>
      <c r="P9" s="94" t="s">
        <v>36</v>
      </c>
      <c r="Q9" s="98" t="s">
        <v>16</v>
      </c>
      <c r="R9" s="97" t="s">
        <v>35</v>
      </c>
      <c r="S9" s="94" t="s">
        <v>36</v>
      </c>
      <c r="T9" s="98" t="s">
        <v>16</v>
      </c>
      <c r="U9" s="97" t="s">
        <v>35</v>
      </c>
      <c r="V9" s="94" t="s">
        <v>36</v>
      </c>
      <c r="W9" s="93" t="s">
        <v>16</v>
      </c>
      <c r="X9" s="98" t="s">
        <v>37</v>
      </c>
      <c r="Y9" s="91"/>
    </row>
    <row r="10" spans="1:25" ht="22.5" customHeight="1">
      <c r="A10" s="4">
        <v>1</v>
      </c>
      <c r="B10" s="96" t="str">
        <f>Mannschaften!B11</f>
        <v>Young Chipmunks</v>
      </c>
      <c r="C10" s="99">
        <f>Spielplan!K15</f>
        <v>4</v>
      </c>
      <c r="D10" s="31">
        <f>Spielplan!I15</f>
        <v>2</v>
      </c>
      <c r="E10" s="100">
        <f>Spielplan!O15</f>
        <v>3</v>
      </c>
      <c r="F10" s="99">
        <f>Spielplan!I19</f>
        <v>7</v>
      </c>
      <c r="G10" s="31">
        <f>Spielplan!K19</f>
        <v>1</v>
      </c>
      <c r="H10" s="100">
        <f>Spielplan!M19</f>
        <v>3</v>
      </c>
      <c r="I10" s="99">
        <f>Spielplan!I22</f>
        <v>2</v>
      </c>
      <c r="J10" s="31">
        <f>Spielplan!K22</f>
        <v>1</v>
      </c>
      <c r="K10" s="100">
        <f>Spielplan!M22</f>
        <v>3</v>
      </c>
      <c r="L10" s="99">
        <f>Spielplan!I24</f>
        <v>1</v>
      </c>
      <c r="M10" s="31">
        <f>Spielplan!K24</f>
        <v>0</v>
      </c>
      <c r="N10" s="100">
        <f>Spielplan!M24</f>
        <v>3</v>
      </c>
      <c r="O10" s="99">
        <f>Spielplan!K28</f>
        <v>5</v>
      </c>
      <c r="P10" s="31">
        <f>Spielplan!I28</f>
        <v>0</v>
      </c>
      <c r="Q10" s="100">
        <f>Spielplan!O28</f>
        <v>3</v>
      </c>
      <c r="R10" s="99">
        <f>Spielplan!K31</f>
        <v>6</v>
      </c>
      <c r="S10" s="31">
        <f>Spielplan!I31</f>
        <v>0</v>
      </c>
      <c r="T10" s="100">
        <f>Spielplan!O31</f>
        <v>3</v>
      </c>
      <c r="U10" s="99">
        <f>C10+F10+I10+L10+O10+R10</f>
        <v>25</v>
      </c>
      <c r="V10" s="31">
        <f>D10+G10+J10+M10+P10+S10</f>
        <v>4</v>
      </c>
      <c r="W10" s="31">
        <f>E10+H10+K10+N10+Q10+T10</f>
        <v>18</v>
      </c>
      <c r="X10" s="100">
        <f>U10-V10</f>
        <v>21</v>
      </c>
      <c r="Y10" s="91"/>
    </row>
    <row r="11" spans="1:25" ht="22.5" customHeight="1">
      <c r="A11" s="4">
        <v>2</v>
      </c>
      <c r="B11" s="96" t="str">
        <f>Mannschaften!B10</f>
        <v>Unicycle Tigers 3</v>
      </c>
      <c r="C11" s="99">
        <f>Spielplan!I15</f>
        <v>2</v>
      </c>
      <c r="D11" s="31">
        <f>Spielplan!K15</f>
        <v>4</v>
      </c>
      <c r="E11" s="100">
        <f>Spielplan!M15</f>
        <v>0</v>
      </c>
      <c r="F11" s="99">
        <f>Spielplan!I18</f>
        <v>5</v>
      </c>
      <c r="G11" s="31">
        <f>Spielplan!K18</f>
        <v>3</v>
      </c>
      <c r="H11" s="100">
        <f>Spielplan!M18</f>
        <v>3</v>
      </c>
      <c r="I11" s="99">
        <f>Spielplan!I21</f>
        <v>1</v>
      </c>
      <c r="J11" s="31">
        <f>Spielplan!K21</f>
        <v>0</v>
      </c>
      <c r="K11" s="100">
        <f>Spielplan!M21</f>
        <v>1</v>
      </c>
      <c r="L11" s="99">
        <f>Spielplan!K24</f>
        <v>0</v>
      </c>
      <c r="M11" s="31">
        <f>Spielplan!I24</f>
        <v>1</v>
      </c>
      <c r="N11" s="100">
        <f>Spielplan!O24</f>
        <v>0</v>
      </c>
      <c r="O11" s="99">
        <f>Spielplan!K27</f>
        <v>1</v>
      </c>
      <c r="P11" s="31">
        <f>Spielplan!I27</f>
        <v>1</v>
      </c>
      <c r="Q11" s="100">
        <f>Spielplan!O27</f>
        <v>1</v>
      </c>
      <c r="R11" s="99">
        <f>Spielplan!K30</f>
        <v>2</v>
      </c>
      <c r="S11" s="31">
        <f>Spielplan!I30</f>
        <v>2</v>
      </c>
      <c r="T11" s="100">
        <f>Spielplan!O30</f>
        <v>1</v>
      </c>
      <c r="U11" s="99">
        <f>C11+F11+I11+L11+O11+R11</f>
        <v>11</v>
      </c>
      <c r="V11" s="31">
        <f>D11+G11+J11+M11+P11+S11</f>
        <v>11</v>
      </c>
      <c r="W11" s="31">
        <f>E11+H11+K11+N11+Q11+T11</f>
        <v>6</v>
      </c>
      <c r="X11" s="100">
        <f>U11-V11</f>
        <v>0</v>
      </c>
      <c r="Y11" s="91"/>
    </row>
    <row r="12" spans="1:25" ht="22.5" customHeight="1">
      <c r="A12" s="4">
        <v>3</v>
      </c>
      <c r="B12" s="96" t="str">
        <f>Mannschaften!B12</f>
        <v>Flying Bears</v>
      </c>
      <c r="C12" s="99">
        <f>Spielplan!I16</f>
        <v>0</v>
      </c>
      <c r="D12" s="31">
        <f>Spielplan!K16</f>
        <v>0</v>
      </c>
      <c r="E12" s="100">
        <f>Spielplan!M16</f>
        <v>1</v>
      </c>
      <c r="F12" s="99">
        <f>Spielplan!K18</f>
        <v>3</v>
      </c>
      <c r="G12" s="31">
        <f>Spielplan!I18</f>
        <v>5</v>
      </c>
      <c r="H12" s="100">
        <f>Spielplan!O18</f>
        <v>0</v>
      </c>
      <c r="I12" s="99">
        <f>Spielplan!K22</f>
        <v>1</v>
      </c>
      <c r="J12" s="31">
        <f>Spielplan!I22</f>
        <v>2</v>
      </c>
      <c r="K12" s="100">
        <f>Spielplan!O22</f>
        <v>0</v>
      </c>
      <c r="L12" s="99">
        <f>Spielplan!K25</f>
        <v>1</v>
      </c>
      <c r="M12" s="31">
        <f>Spielplan!I25</f>
        <v>1</v>
      </c>
      <c r="N12" s="100">
        <f>Spielplan!O25</f>
        <v>1</v>
      </c>
      <c r="O12" s="99">
        <f>Spielplan!I27</f>
        <v>1</v>
      </c>
      <c r="P12" s="31">
        <f>Spielplan!K27</f>
        <v>1</v>
      </c>
      <c r="Q12" s="100">
        <f>Spielplan!M27</f>
        <v>1</v>
      </c>
      <c r="R12" s="99">
        <f>Spielplan!I31</f>
        <v>0</v>
      </c>
      <c r="S12" s="31">
        <f>Spielplan!K31</f>
        <v>6</v>
      </c>
      <c r="T12" s="100">
        <f>Spielplan!M31</f>
        <v>0</v>
      </c>
      <c r="U12" s="99">
        <f>C12+F12+I12+L12+O12+R12</f>
        <v>6</v>
      </c>
      <c r="V12" s="31">
        <f>D12+G12+J12+M12+P12+S12</f>
        <v>15</v>
      </c>
      <c r="W12" s="31">
        <f>E12+H12+K12+N12+Q12+T12</f>
        <v>3</v>
      </c>
      <c r="X12" s="100">
        <f>U12-V12</f>
        <v>-9</v>
      </c>
      <c r="Y12" s="91"/>
    </row>
    <row r="13" spans="1:25" ht="22.5" customHeight="1" thickBot="1">
      <c r="A13" s="4">
        <v>4</v>
      </c>
      <c r="B13" s="96" t="str">
        <f>Mannschaften!B13</f>
        <v>Black Hawks 3</v>
      </c>
      <c r="C13" s="101">
        <f>Spielplan!K16</f>
        <v>0</v>
      </c>
      <c r="D13" s="102">
        <f>Spielplan!I16</f>
        <v>0</v>
      </c>
      <c r="E13" s="103">
        <f>Spielplan!O16</f>
        <v>1</v>
      </c>
      <c r="F13" s="101">
        <f>Spielplan!K19</f>
        <v>1</v>
      </c>
      <c r="G13" s="102">
        <f>Spielplan!I19</f>
        <v>7</v>
      </c>
      <c r="H13" s="103">
        <f>Spielplan!O19</f>
        <v>0</v>
      </c>
      <c r="I13" s="101">
        <f>Spielplan!K21</f>
        <v>0</v>
      </c>
      <c r="J13" s="102">
        <f>Spielplan!I21</f>
        <v>1</v>
      </c>
      <c r="K13" s="103">
        <f>Spielplan!O21</f>
        <v>0</v>
      </c>
      <c r="L13" s="101">
        <f>Spielplan!I25</f>
        <v>1</v>
      </c>
      <c r="M13" s="102">
        <f>Spielplan!K25</f>
        <v>1</v>
      </c>
      <c r="N13" s="103">
        <f>Spielplan!M25</f>
        <v>1</v>
      </c>
      <c r="O13" s="101">
        <f>Spielplan!I28</f>
        <v>0</v>
      </c>
      <c r="P13" s="102">
        <f>Spielplan!K28</f>
        <v>5</v>
      </c>
      <c r="Q13" s="103">
        <f>Spielplan!M28</f>
        <v>0</v>
      </c>
      <c r="R13" s="101">
        <f>Spielplan!I30</f>
        <v>2</v>
      </c>
      <c r="S13" s="102">
        <f>Spielplan!K30</f>
        <v>2</v>
      </c>
      <c r="T13" s="103">
        <f>Spielplan!M30</f>
        <v>1</v>
      </c>
      <c r="U13" s="101">
        <f>C13+F13+I13+L13+O13+R13</f>
        <v>4</v>
      </c>
      <c r="V13" s="102">
        <f>D13+G13+J13+M13+P13+S13</f>
        <v>16</v>
      </c>
      <c r="W13" s="102">
        <f>E13+H13+K13+N13+Q13+T13</f>
        <v>3</v>
      </c>
      <c r="X13" s="103">
        <f>U13-V13</f>
        <v>-12</v>
      </c>
      <c r="Y13" s="91"/>
    </row>
    <row r="14" spans="8:25" ht="22.5" customHeight="1">
      <c r="H14" s="91"/>
      <c r="K14" s="91"/>
      <c r="U14" s="104">
        <f>U10+U11+U12+U13</f>
        <v>46</v>
      </c>
      <c r="V14" s="104">
        <f>V10+V11+V12+V13</f>
        <v>46</v>
      </c>
      <c r="W14" s="91"/>
      <c r="X14" s="105"/>
      <c r="Y14" s="91"/>
    </row>
  </sheetData>
  <sheetProtection/>
  <mergeCells count="13">
    <mergeCell ref="U8:X8"/>
    <mergeCell ref="A6:S6"/>
    <mergeCell ref="T6:X6"/>
    <mergeCell ref="C3:L3"/>
    <mergeCell ref="C8:E8"/>
    <mergeCell ref="F8:H8"/>
    <mergeCell ref="I8:K8"/>
    <mergeCell ref="L8:N8"/>
    <mergeCell ref="O8:Q8"/>
    <mergeCell ref="R8:T8"/>
    <mergeCell ref="A3:B3"/>
    <mergeCell ref="C1:H1"/>
    <mergeCell ref="I1:K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Ursus</cp:lastModifiedBy>
  <cp:lastPrinted>2012-11-24T12:29:37Z</cp:lastPrinted>
  <dcterms:created xsi:type="dcterms:W3CDTF">2008-03-26T20:33:23Z</dcterms:created>
  <dcterms:modified xsi:type="dcterms:W3CDTF">2012-11-24T15:48:29Z</dcterms:modified>
  <cp:category/>
  <cp:version/>
  <cp:contentType/>
  <cp:contentStatus/>
</cp:coreProperties>
</file>