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<sst xmlns="http://schemas.openxmlformats.org/spreadsheetml/2006/main" count="98" uniqueCount="43">
  <si>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</si>
  <si>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</si>
  <si>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</si>
  <si>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</si>
  <si>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</si>
  <si>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</si>
  <si>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</si>
  <si>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</si>
  <si>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</si>
  <si>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</si>
  <si>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</si>
  <si>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</si>
  <si>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</si>
  <si>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</si>
  <si>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</si>
  <si>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</si>
  <si>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</si>
  <si>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</si>
  <si>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</si>
  <si>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</si>
  <si>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</si>
  <si>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</si>
  <si>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</si>
  <si>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</si>
  <si>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</si>
  <si>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</si>
  <si>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</si>
  <si>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</si>
  <si>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</si>
  <si>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</si>
  <si>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</si>
  <si>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</si>
  <si>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</si>
  <si>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</si>
  <si>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</si>
  <si>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</si>
  <si>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</si>
  <si>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</si>
  <si>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</si>
  <si>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</si>
  <si>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</si>
  <si>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</si>
  <si>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Arlesheim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</si>
</sst>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  <numFmt numFmtId="171" formatCode="0_ ;[Red]\-0\ "/>
  </numFmts>
  <fonts count="3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5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20" borderId="13" xfId="0" applyFont="1" applyFill="1" applyBorder="1" applyAlignment="1">
      <alignment textRotation="90"/>
    </xf>
    <xf numFmtId="0" fontId="2" fillId="20" borderId="10" xfId="0" applyFont="1" applyFill="1" applyBorder="1" applyAlignment="1">
      <alignment textRotation="90"/>
    </xf>
    <xf numFmtId="0" fontId="2" fillId="20" borderId="14" xfId="0" applyFont="1" applyFill="1" applyBorder="1" applyAlignment="1">
      <alignment textRotation="90"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4" borderId="10" xfId="0" applyNumberFormat="1" applyFont="1" applyFill="1" applyBorder="1" applyAlignment="1">
      <alignment horizontal="center"/>
    </xf>
    <xf numFmtId="170" fontId="2" fillId="7" borderId="10" xfId="0" applyNumberFormat="1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25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17" borderId="0" xfId="0" applyFont="1" applyFill="1" applyAlignment="1">
      <alignment horizontal="center"/>
    </xf>
    <xf numFmtId="20" fontId="4" fillId="1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170" fontId="2" fillId="25" borderId="10" xfId="0" applyNumberFormat="1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170" fontId="2" fillId="25" borderId="12" xfId="0" applyNumberFormat="1" applyFont="1" applyFill="1" applyBorder="1" applyAlignment="1">
      <alignment horizontal="center"/>
    </xf>
    <xf numFmtId="170" fontId="2" fillId="25" borderId="17" xfId="0" applyNumberFormat="1" applyFont="1" applyFill="1" applyBorder="1" applyAlignment="1">
      <alignment horizontal="center"/>
    </xf>
    <xf numFmtId="170" fontId="2" fillId="25" borderId="18" xfId="0" applyNumberFormat="1" applyFont="1" applyFill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center"/>
    </xf>
    <xf numFmtId="20" fontId="2" fillId="5" borderId="12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4" fontId="2" fillId="5" borderId="1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0" fontId="2" fillId="5" borderId="10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8" borderId="25" xfId="0" applyFont="1" applyFill="1" applyBorder="1" applyAlignment="1">
      <alignment horizontal="center" textRotation="90" wrapText="1"/>
    </xf>
    <xf numFmtId="0" fontId="2" fillId="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 textRotation="90"/>
    </xf>
    <xf numFmtId="0" fontId="2" fillId="25" borderId="27" xfId="0" applyFont="1" applyFill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57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67375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6737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57850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39928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E7</f>
        <v>Tornados</v>
      </c>
      <c r="E7" s="48" t="s">
        <v>29</v>
      </c>
    </row>
    <row r="8" spans="1:5" ht="15.75">
      <c r="A8" s="68"/>
      <c r="B8" s="6">
        <v>2</v>
      </c>
      <c r="C8" s="47" t="str">
        <f>E8</f>
        <v>Snakes</v>
      </c>
      <c r="E8" s="48" t="s">
        <v>38</v>
      </c>
    </row>
    <row r="9" spans="1:5" ht="15.75">
      <c r="A9" s="68"/>
      <c r="B9" s="6">
        <v>3</v>
      </c>
      <c r="C9" s="47" t="str">
        <f>E9</f>
        <v>Unicycle Tigers 2</v>
      </c>
      <c r="E9" s="48" t="s">
        <v>30</v>
      </c>
    </row>
    <row r="10" spans="1:5" ht="15.75">
      <c r="A10" s="68"/>
      <c r="B10" s="6">
        <v>4</v>
      </c>
      <c r="C10" s="47" t="str">
        <f>E10</f>
        <v>Ghost Riders</v>
      </c>
      <c r="E10" s="48" t="s">
        <v>41</v>
      </c>
    </row>
    <row r="11" spans="1:5" ht="15.75">
      <c r="A11" s="68"/>
      <c r="B11" s="6">
        <v>5</v>
      </c>
      <c r="C11" s="47" t="str">
        <f>E11</f>
        <v>Kodas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B1">
      <pane ySplit="13" topLeftCell="BM17" activePane="bottomLeft" state="frozen"/>
      <selection pane="topLeft" activeCell="A1" sqref="A1"/>
      <selection pane="bottomLeft" activeCell="M22" sqref="M22:M2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74"/>
      <c r="B1" s="96"/>
      <c r="C1" s="96"/>
      <c r="D1" s="96"/>
      <c r="E1" s="97"/>
      <c r="F1" s="93" t="s">
        <v>39</v>
      </c>
      <c r="G1" s="94"/>
      <c r="H1" s="94"/>
      <c r="I1" s="94"/>
      <c r="J1" s="94"/>
      <c r="K1" s="94"/>
      <c r="L1" s="94"/>
      <c r="M1" s="95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7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6" ht="15.75">
      <c r="A3" s="75"/>
      <c r="B3" s="87" t="s">
        <v>8</v>
      </c>
      <c r="C3" s="88"/>
      <c r="D3" s="88"/>
      <c r="E3" s="89"/>
      <c r="F3" s="29"/>
    </row>
    <row r="4" spans="1:11" ht="18">
      <c r="A4" s="75"/>
      <c r="B4" s="42">
        <v>1</v>
      </c>
      <c r="C4" s="82" t="str">
        <f>Teams!C7</f>
        <v>Tornados</v>
      </c>
      <c r="D4" s="82"/>
      <c r="E4" s="82"/>
      <c r="H4" s="6" t="s">
        <v>14</v>
      </c>
      <c r="I4" s="98">
        <v>12.583333333333334</v>
      </c>
      <c r="J4" s="98"/>
      <c r="K4" s="98"/>
    </row>
    <row r="5" spans="1:11" ht="18">
      <c r="A5" s="75"/>
      <c r="B5" s="42">
        <v>2</v>
      </c>
      <c r="C5" s="82" t="str">
        <f>Teams!C8</f>
        <v>Snakes</v>
      </c>
      <c r="D5" s="82"/>
      <c r="E5" s="82"/>
      <c r="H5" s="6" t="s">
        <v>13</v>
      </c>
      <c r="I5" s="98">
        <v>0.010416666666666666</v>
      </c>
      <c r="J5" s="98"/>
      <c r="K5" s="98"/>
    </row>
    <row r="6" spans="1:11" ht="18">
      <c r="A6" s="75"/>
      <c r="B6" s="42">
        <v>3</v>
      </c>
      <c r="C6" s="82" t="str">
        <f>Teams!C9</f>
        <v>Unicycle Tigers 2</v>
      </c>
      <c r="D6" s="82"/>
      <c r="E6" s="82"/>
      <c r="F6" s="43" t="s">
        <v>31</v>
      </c>
      <c r="H6" s="6" t="s">
        <v>12</v>
      </c>
      <c r="I6" s="98">
        <v>0.001388888888888889</v>
      </c>
      <c r="J6" s="98"/>
      <c r="K6" s="98"/>
    </row>
    <row r="7" spans="1:11" ht="18">
      <c r="A7" s="75"/>
      <c r="B7" s="42">
        <v>4</v>
      </c>
      <c r="C7" s="82" t="str">
        <f>Teams!C10</f>
        <v>Ghost Riders</v>
      </c>
      <c r="D7" s="82"/>
      <c r="E7" s="82"/>
      <c r="F7" s="44">
        <f>I4-I10</f>
        <v>12.572916666666668</v>
      </c>
      <c r="H7" s="9" t="s">
        <v>11</v>
      </c>
      <c r="I7" s="99">
        <v>0.006944444444444444</v>
      </c>
      <c r="J7" s="99"/>
      <c r="K7" s="99"/>
    </row>
    <row r="8" spans="1:16" ht="18">
      <c r="A8" s="75"/>
      <c r="B8" s="42">
        <v>5</v>
      </c>
      <c r="C8" s="82" t="str">
        <f>Teams!C11</f>
        <v>Kodas</v>
      </c>
      <c r="D8" s="82"/>
      <c r="E8" s="82"/>
      <c r="H8" s="6" t="s">
        <v>9</v>
      </c>
      <c r="I8" s="92" t="str">
        <f>Teams!D2</f>
        <v>Arlesheim</v>
      </c>
      <c r="J8" s="92"/>
      <c r="K8" s="92"/>
      <c r="L8" s="92"/>
      <c r="M8" s="92"/>
      <c r="N8" s="92"/>
      <c r="O8" s="92"/>
      <c r="P8" s="92"/>
    </row>
    <row r="9" spans="1:16" ht="15">
      <c r="A9" s="75"/>
      <c r="B9" s="42"/>
      <c r="C9" s="90"/>
      <c r="D9" s="90"/>
      <c r="E9" s="90"/>
      <c r="H9" s="6" t="s">
        <v>10</v>
      </c>
      <c r="I9" s="91">
        <f>Teams!D3</f>
        <v>39928</v>
      </c>
      <c r="J9" s="92"/>
      <c r="K9" s="92"/>
      <c r="L9" s="92"/>
      <c r="M9" s="92"/>
      <c r="N9" s="92"/>
      <c r="O9" s="92"/>
      <c r="P9" s="92"/>
    </row>
    <row r="10" spans="1:16" ht="15">
      <c r="A10" s="75"/>
      <c r="B10" s="42"/>
      <c r="C10" s="90"/>
      <c r="D10" s="90"/>
      <c r="E10" s="90"/>
      <c r="H10" s="6" t="s">
        <v>37</v>
      </c>
      <c r="I10" s="84">
        <v>0.010416666666666666</v>
      </c>
      <c r="J10" s="85"/>
      <c r="K10" s="85"/>
      <c r="L10" s="85"/>
      <c r="M10" s="85"/>
      <c r="N10" s="85"/>
      <c r="O10" s="85"/>
      <c r="P10" s="86"/>
    </row>
    <row r="11" spans="1:5" ht="15">
      <c r="A11" s="75"/>
      <c r="B11" s="42"/>
      <c r="C11" s="90"/>
      <c r="D11" s="90"/>
      <c r="E11" s="90"/>
    </row>
    <row r="12" spans="1:17" ht="3.75" customHeight="1">
      <c r="A12" s="7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22" s="3" customFormat="1" ht="47.25">
      <c r="A13" s="75"/>
      <c r="B13" s="7" t="s">
        <v>7</v>
      </c>
      <c r="C13" s="8" t="s">
        <v>0</v>
      </c>
      <c r="D13" s="8" t="s">
        <v>1</v>
      </c>
      <c r="E13" s="104"/>
      <c r="F13" s="9" t="s">
        <v>2</v>
      </c>
      <c r="G13" s="10" t="s">
        <v>4</v>
      </c>
      <c r="H13" s="9" t="s">
        <v>5</v>
      </c>
      <c r="I13" s="101"/>
      <c r="J13" s="39" t="s">
        <v>3</v>
      </c>
      <c r="K13" s="40" t="s">
        <v>4</v>
      </c>
      <c r="L13" s="41" t="s">
        <v>3</v>
      </c>
      <c r="M13" s="101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75"/>
      <c r="B14" s="11">
        <v>1</v>
      </c>
      <c r="C14" s="32">
        <f>I4</f>
        <v>12.583333333333334</v>
      </c>
      <c r="D14" s="33">
        <f>C14+I5</f>
        <v>12.59375</v>
      </c>
      <c r="E14" s="104"/>
      <c r="F14" s="30" t="str">
        <f>C8</f>
        <v>Kodas</v>
      </c>
      <c r="G14" s="31" t="s">
        <v>4</v>
      </c>
      <c r="H14" s="30" t="str">
        <f>C6</f>
        <v>Unicycle Tigers 2</v>
      </c>
      <c r="I14" s="102"/>
      <c r="J14" s="13">
        <v>2</v>
      </c>
      <c r="K14" s="10" t="s">
        <v>4</v>
      </c>
      <c r="L14" s="13">
        <v>4</v>
      </c>
      <c r="M14" s="102"/>
      <c r="N14" s="13">
        <v>0</v>
      </c>
      <c r="O14" s="10" t="s">
        <v>4</v>
      </c>
      <c r="P14" s="13">
        <v>3</v>
      </c>
      <c r="Q14" s="12"/>
    </row>
    <row r="15" spans="1:17" ht="15">
      <c r="A15" s="75"/>
      <c r="B15" s="11">
        <v>2</v>
      </c>
      <c r="C15" s="32">
        <f>D14+I6</f>
        <v>12.595138888888888</v>
      </c>
      <c r="D15" s="33">
        <f>C15+I5</f>
        <v>12.605555555555554</v>
      </c>
      <c r="E15" s="104"/>
      <c r="F15" s="30" t="str">
        <f>C5</f>
        <v>Snakes</v>
      </c>
      <c r="G15" s="31" t="s">
        <v>4</v>
      </c>
      <c r="H15" s="30" t="str">
        <f>C7</f>
        <v>Ghost Riders</v>
      </c>
      <c r="I15" s="102"/>
      <c r="J15" s="13">
        <v>1</v>
      </c>
      <c r="K15" s="10" t="s">
        <v>4</v>
      </c>
      <c r="L15" s="13">
        <v>6</v>
      </c>
      <c r="M15" s="102"/>
      <c r="N15" s="13">
        <v>0</v>
      </c>
      <c r="O15" s="10" t="s">
        <v>4</v>
      </c>
      <c r="P15" s="13">
        <v>3</v>
      </c>
      <c r="Q15" s="12"/>
    </row>
    <row r="16" spans="1:17" ht="15">
      <c r="A16" s="75"/>
      <c r="B16" s="11">
        <v>3</v>
      </c>
      <c r="C16" s="32">
        <f>D15+I6</f>
        <v>12.606944444444443</v>
      </c>
      <c r="D16" s="33">
        <f>C16+I5</f>
        <v>12.617361111111109</v>
      </c>
      <c r="E16" s="104"/>
      <c r="F16" s="30" t="str">
        <f>C4</f>
        <v>Tornados</v>
      </c>
      <c r="G16" s="31" t="s">
        <v>4</v>
      </c>
      <c r="H16" s="30" t="str">
        <f>C8</f>
        <v>Kodas</v>
      </c>
      <c r="I16" s="102"/>
      <c r="J16" s="13">
        <v>1</v>
      </c>
      <c r="K16" s="10" t="s">
        <v>4</v>
      </c>
      <c r="L16" s="13">
        <v>1</v>
      </c>
      <c r="M16" s="102"/>
      <c r="N16" s="13">
        <v>1</v>
      </c>
      <c r="O16" s="10" t="s">
        <v>4</v>
      </c>
      <c r="P16" s="13">
        <v>1</v>
      </c>
      <c r="Q16" s="12"/>
    </row>
    <row r="17" spans="1:17" ht="15" customHeight="1">
      <c r="A17" s="75"/>
      <c r="B17" s="59"/>
      <c r="C17" s="60">
        <f>D16</f>
        <v>12.617361111111109</v>
      </c>
      <c r="D17" s="60">
        <f>C17+I7</f>
        <v>12.624305555555553</v>
      </c>
      <c r="E17" s="104"/>
      <c r="F17" s="79" t="s">
        <v>15</v>
      </c>
      <c r="G17" s="80"/>
      <c r="H17" s="81"/>
      <c r="I17" s="102"/>
      <c r="J17" s="76"/>
      <c r="K17" s="77"/>
      <c r="L17" s="78"/>
      <c r="M17" s="102"/>
      <c r="N17" s="76"/>
      <c r="O17" s="77"/>
      <c r="P17" s="78"/>
      <c r="Q17" s="58"/>
    </row>
    <row r="18" spans="1:17" ht="15">
      <c r="A18" s="75"/>
      <c r="B18" s="11">
        <v>4</v>
      </c>
      <c r="C18" s="32">
        <f>D17</f>
        <v>12.624305555555553</v>
      </c>
      <c r="D18" s="33">
        <f>C18+I5</f>
        <v>12.63472222222222</v>
      </c>
      <c r="E18" s="104"/>
      <c r="F18" s="30" t="str">
        <f>C4</f>
        <v>Tornados</v>
      </c>
      <c r="G18" s="31" t="s">
        <v>4</v>
      </c>
      <c r="H18" s="30" t="str">
        <f>C6</f>
        <v>Unicycle Tigers 2</v>
      </c>
      <c r="I18" s="102"/>
      <c r="J18" s="13">
        <v>3</v>
      </c>
      <c r="K18" s="10" t="s">
        <v>4</v>
      </c>
      <c r="L18" s="13">
        <v>2</v>
      </c>
      <c r="M18" s="102"/>
      <c r="N18" s="13">
        <v>3</v>
      </c>
      <c r="O18" s="10" t="s">
        <v>4</v>
      </c>
      <c r="P18" s="13">
        <v>0</v>
      </c>
      <c r="Q18" s="12"/>
    </row>
    <row r="19" spans="1:17" ht="15">
      <c r="A19" s="75"/>
      <c r="B19" s="11">
        <v>5</v>
      </c>
      <c r="C19" s="32">
        <f>D18+I6</f>
        <v>12.636111111111108</v>
      </c>
      <c r="D19" s="33">
        <f>C19+I5</f>
        <v>12.646527777777774</v>
      </c>
      <c r="E19" s="104"/>
      <c r="F19" s="36" t="str">
        <f>C5</f>
        <v>Snakes</v>
      </c>
      <c r="G19" s="31" t="s">
        <v>4</v>
      </c>
      <c r="H19" s="36" t="str">
        <f>C8</f>
        <v>Kodas</v>
      </c>
      <c r="I19" s="102"/>
      <c r="J19" s="37">
        <v>2</v>
      </c>
      <c r="K19" s="10" t="s">
        <v>4</v>
      </c>
      <c r="L19" s="37">
        <v>2</v>
      </c>
      <c r="M19" s="102"/>
      <c r="N19" s="37">
        <v>1</v>
      </c>
      <c r="O19" s="10" t="s">
        <v>4</v>
      </c>
      <c r="P19" s="37">
        <v>1</v>
      </c>
      <c r="Q19" s="38"/>
    </row>
    <row r="20" spans="1:17" ht="15">
      <c r="A20" s="75"/>
      <c r="B20" s="55">
        <v>6</v>
      </c>
      <c r="C20" s="32">
        <f>D19+I6</f>
        <v>12.647916666666662</v>
      </c>
      <c r="D20" s="33">
        <f>C20+I5</f>
        <v>12.658333333333328</v>
      </c>
      <c r="E20" s="61"/>
      <c r="F20" s="30" t="str">
        <f>C4</f>
        <v>Tornados</v>
      </c>
      <c r="G20" s="56" t="s">
        <v>4</v>
      </c>
      <c r="H20" s="30" t="str">
        <f>C7</f>
        <v>Ghost Riders</v>
      </c>
      <c r="I20" s="63"/>
      <c r="J20" s="13">
        <v>1</v>
      </c>
      <c r="K20" s="57" t="s">
        <v>4</v>
      </c>
      <c r="L20" s="13">
        <v>2</v>
      </c>
      <c r="M20" s="63"/>
      <c r="N20" s="13">
        <v>0</v>
      </c>
      <c r="O20" s="57" t="s">
        <v>4</v>
      </c>
      <c r="P20" s="13">
        <v>3</v>
      </c>
      <c r="Q20" s="12"/>
    </row>
    <row r="21" spans="1:17" ht="15" customHeight="1">
      <c r="A21" s="75"/>
      <c r="B21" s="59"/>
      <c r="C21" s="60">
        <f>D20</f>
        <v>12.658333333333328</v>
      </c>
      <c r="D21" s="60">
        <f>C21+I7</f>
        <v>12.665277777777773</v>
      </c>
      <c r="E21" s="61"/>
      <c r="F21" s="79" t="s">
        <v>15</v>
      </c>
      <c r="G21" s="80"/>
      <c r="H21" s="81"/>
      <c r="I21" s="62"/>
      <c r="J21" s="76"/>
      <c r="K21" s="77"/>
      <c r="L21" s="78"/>
      <c r="M21" s="62"/>
      <c r="N21" s="76"/>
      <c r="O21" s="77"/>
      <c r="P21" s="78"/>
      <c r="Q21" s="58"/>
    </row>
    <row r="22" spans="1:17" ht="15">
      <c r="A22" s="75"/>
      <c r="B22" s="11">
        <v>7</v>
      </c>
      <c r="C22" s="32">
        <f>D20+I6</f>
        <v>12.659722222222216</v>
      </c>
      <c r="D22" s="33">
        <f>C22+I5</f>
        <v>12.670138888888882</v>
      </c>
      <c r="E22" s="100"/>
      <c r="F22" s="30" t="str">
        <f>C7</f>
        <v>Ghost Riders</v>
      </c>
      <c r="G22" s="31" t="s">
        <v>4</v>
      </c>
      <c r="H22" s="30" t="str">
        <f>C8</f>
        <v>Kodas</v>
      </c>
      <c r="I22" s="103"/>
      <c r="J22" s="13">
        <v>1</v>
      </c>
      <c r="K22" s="10" t="s">
        <v>4</v>
      </c>
      <c r="L22" s="13">
        <v>2</v>
      </c>
      <c r="M22" s="103"/>
      <c r="N22" s="13">
        <v>0</v>
      </c>
      <c r="O22" s="10" t="s">
        <v>4</v>
      </c>
      <c r="P22" s="13">
        <v>3</v>
      </c>
      <c r="Q22" s="12"/>
    </row>
    <row r="23" spans="1:17" ht="15">
      <c r="A23" s="75"/>
      <c r="B23" s="11">
        <v>8</v>
      </c>
      <c r="C23" s="32">
        <f>D22+I6</f>
        <v>12.67152777777777</v>
      </c>
      <c r="D23" s="33">
        <f>C23+I5</f>
        <v>12.681944444444436</v>
      </c>
      <c r="E23" s="100"/>
      <c r="F23" s="30" t="str">
        <f>C5</f>
        <v>Snakes</v>
      </c>
      <c r="G23" s="31" t="s">
        <v>4</v>
      </c>
      <c r="H23" s="30" t="str">
        <f>C6</f>
        <v>Unicycle Tigers 2</v>
      </c>
      <c r="I23" s="103"/>
      <c r="J23" s="13">
        <v>0</v>
      </c>
      <c r="K23" s="10" t="s">
        <v>4</v>
      </c>
      <c r="L23" s="13">
        <v>6</v>
      </c>
      <c r="M23" s="103"/>
      <c r="N23" s="13">
        <v>0</v>
      </c>
      <c r="O23" s="10" t="s">
        <v>4</v>
      </c>
      <c r="P23" s="13">
        <v>3</v>
      </c>
      <c r="Q23" s="12"/>
    </row>
    <row r="24" spans="1:19" ht="15">
      <c r="A24" s="75"/>
      <c r="B24" s="11">
        <v>9</v>
      </c>
      <c r="C24" s="32">
        <f>D23+I6</f>
        <v>12.683333333333325</v>
      </c>
      <c r="D24" s="33">
        <f>C24+I5</f>
        <v>12.69374999999999</v>
      </c>
      <c r="E24" s="100"/>
      <c r="F24" s="30" t="str">
        <f>C6</f>
        <v>Unicycle Tigers 2</v>
      </c>
      <c r="G24" s="31" t="s">
        <v>4</v>
      </c>
      <c r="H24" s="30" t="str">
        <f>C7</f>
        <v>Ghost Riders</v>
      </c>
      <c r="I24" s="103"/>
      <c r="J24" s="13">
        <v>2</v>
      </c>
      <c r="K24" s="10" t="s">
        <v>4</v>
      </c>
      <c r="L24" s="13">
        <v>1</v>
      </c>
      <c r="M24" s="103"/>
      <c r="N24" s="13">
        <v>3</v>
      </c>
      <c r="O24" s="10" t="s">
        <v>4</v>
      </c>
      <c r="P24" s="13">
        <v>0</v>
      </c>
      <c r="Q24" s="12"/>
      <c r="R24" s="5"/>
      <c r="S24" s="5"/>
    </row>
    <row r="25" spans="1:17" ht="15">
      <c r="A25" s="75"/>
      <c r="B25" s="11">
        <v>10</v>
      </c>
      <c r="C25" s="32">
        <f>D24+I6</f>
        <v>12.695138888888879</v>
      </c>
      <c r="D25" s="33">
        <f>C25+I5</f>
        <v>12.705555555555545</v>
      </c>
      <c r="E25" s="100"/>
      <c r="F25" s="30" t="str">
        <f>C4</f>
        <v>Tornados</v>
      </c>
      <c r="G25" s="31" t="s">
        <v>4</v>
      </c>
      <c r="H25" s="30" t="str">
        <f>C5</f>
        <v>Snakes</v>
      </c>
      <c r="I25" s="103"/>
      <c r="J25" s="13">
        <v>6</v>
      </c>
      <c r="K25" s="10" t="s">
        <v>4</v>
      </c>
      <c r="L25" s="13">
        <v>0</v>
      </c>
      <c r="M25" s="103"/>
      <c r="N25" s="13"/>
      <c r="O25" s="10" t="s">
        <v>4</v>
      </c>
      <c r="P25" s="13"/>
      <c r="Q25" s="12"/>
    </row>
    <row r="26" spans="1:17" ht="40.5" customHeight="1">
      <c r="A26" s="7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E22:E25"/>
    <mergeCell ref="I13:I19"/>
    <mergeCell ref="I22:I25"/>
    <mergeCell ref="M13:M19"/>
    <mergeCell ref="M22:M25"/>
    <mergeCell ref="F21:H21"/>
    <mergeCell ref="E13:E19"/>
    <mergeCell ref="F1:M1"/>
    <mergeCell ref="B1:E1"/>
    <mergeCell ref="B12:Q12"/>
    <mergeCell ref="C11:E11"/>
    <mergeCell ref="I4:K4"/>
    <mergeCell ref="I5:K5"/>
    <mergeCell ref="I6:K6"/>
    <mergeCell ref="I7:K7"/>
    <mergeCell ref="C10:E10"/>
    <mergeCell ref="I8:P8"/>
    <mergeCell ref="I10:P10"/>
    <mergeCell ref="C5:E5"/>
    <mergeCell ref="C6:E6"/>
    <mergeCell ref="B3:E3"/>
    <mergeCell ref="C7:E7"/>
    <mergeCell ref="C8:E8"/>
    <mergeCell ref="C9:E9"/>
    <mergeCell ref="I9:P9"/>
    <mergeCell ref="A1:A26"/>
    <mergeCell ref="B26:Q26"/>
    <mergeCell ref="J21:L21"/>
    <mergeCell ref="N21:P21"/>
    <mergeCell ref="F17:H17"/>
    <mergeCell ref="J17:L17"/>
    <mergeCell ref="N17:P17"/>
    <mergeCell ref="C4:E4"/>
    <mergeCell ref="B2:Q2"/>
    <mergeCell ref="N1:Q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zoomScalePageLayoutView="0" workbookViewId="0" topLeftCell="A1">
      <selection activeCell="S14" sqref="S14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05"/>
      <c r="B2" s="96"/>
      <c r="C2" s="96"/>
      <c r="D2" s="96"/>
      <c r="E2" s="97"/>
      <c r="F2" s="93" t="s">
        <v>40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118"/>
      <c r="S2" s="119"/>
      <c r="T2" s="119"/>
      <c r="U2" s="119"/>
      <c r="V2" s="119"/>
      <c r="W2" s="67"/>
    </row>
    <row r="3" spans="1:14" ht="24" customHeight="1">
      <c r="A3" s="105"/>
      <c r="B3" s="112" t="s">
        <v>25</v>
      </c>
      <c r="C3" s="112"/>
      <c r="D3" s="113" t="str">
        <f>Spielplan!I8</f>
        <v>Arlesheim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4.75" customHeight="1">
      <c r="A4" s="105"/>
      <c r="B4" s="112" t="s">
        <v>10</v>
      </c>
      <c r="C4" s="112"/>
      <c r="D4" s="114">
        <f>Spielplan!I9</f>
        <v>39928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8" ht="1.5" customHeight="1" thickBot="1">
      <c r="A5" s="10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05"/>
      <c r="D6" s="106" t="s">
        <v>20</v>
      </c>
      <c r="E6" s="107"/>
      <c r="F6" s="108"/>
      <c r="G6" s="109" t="s">
        <v>21</v>
      </c>
      <c r="H6" s="110"/>
      <c r="I6" s="111"/>
      <c r="J6" s="106" t="s">
        <v>22</v>
      </c>
      <c r="K6" s="107"/>
      <c r="L6" s="108"/>
      <c r="M6" s="109" t="s">
        <v>23</v>
      </c>
      <c r="N6" s="110"/>
      <c r="O6" s="111"/>
      <c r="P6" s="109" t="s">
        <v>24</v>
      </c>
      <c r="Q6" s="110"/>
      <c r="R6" s="111"/>
      <c r="S6" s="120" t="s">
        <v>27</v>
      </c>
      <c r="T6" s="116" t="s">
        <v>28</v>
      </c>
    </row>
    <row r="7" spans="1:20" s="2" customFormat="1" ht="84" customHeight="1">
      <c r="A7" s="105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21"/>
      <c r="T7" s="117"/>
    </row>
    <row r="8" spans="1:20" ht="14.25">
      <c r="A8" s="105"/>
      <c r="B8" s="3">
        <v>1</v>
      </c>
      <c r="C8" s="17" t="s">
        <v>30</v>
      </c>
      <c r="D8" s="21">
        <v>4</v>
      </c>
      <c r="E8" s="22">
        <v>2</v>
      </c>
      <c r="F8" s="23">
        <v>3</v>
      </c>
      <c r="G8" s="26">
        <v>2</v>
      </c>
      <c r="H8" s="15">
        <v>3</v>
      </c>
      <c r="I8" s="27">
        <v>0</v>
      </c>
      <c r="J8" s="21">
        <v>6</v>
      </c>
      <c r="K8" s="22">
        <v>0</v>
      </c>
      <c r="L8" s="23">
        <v>3</v>
      </c>
      <c r="M8" s="26">
        <v>2</v>
      </c>
      <c r="N8" s="15">
        <v>1</v>
      </c>
      <c r="O8" s="27">
        <v>3</v>
      </c>
      <c r="P8" s="26">
        <f aca="true" t="shared" si="0" ref="P8:R12">D8+G8+J8+M8</f>
        <v>14</v>
      </c>
      <c r="Q8" s="15">
        <f t="shared" si="0"/>
        <v>6</v>
      </c>
      <c r="R8" s="27">
        <v>9</v>
      </c>
      <c r="S8" s="35">
        <f>P8-Q8</f>
        <v>8</v>
      </c>
      <c r="T8" s="34">
        <v>11</v>
      </c>
    </row>
    <row r="9" spans="1:20" ht="14.25">
      <c r="A9" s="105"/>
      <c r="B9" s="3">
        <v>2</v>
      </c>
      <c r="C9" s="17" t="s">
        <v>29</v>
      </c>
      <c r="D9" s="21">
        <v>1</v>
      </c>
      <c r="E9" s="22">
        <v>1</v>
      </c>
      <c r="F9" s="23">
        <v>1</v>
      </c>
      <c r="G9" s="26">
        <v>3</v>
      </c>
      <c r="H9" s="15">
        <v>2</v>
      </c>
      <c r="I9" s="27">
        <v>3</v>
      </c>
      <c r="J9" s="21">
        <v>1</v>
      </c>
      <c r="K9" s="22">
        <v>2</v>
      </c>
      <c r="L9" s="23">
        <v>0</v>
      </c>
      <c r="M9" s="26">
        <v>6</v>
      </c>
      <c r="N9" s="15">
        <v>0</v>
      </c>
      <c r="O9" s="27">
        <v>3</v>
      </c>
      <c r="P9" s="26">
        <f t="shared" si="0"/>
        <v>11</v>
      </c>
      <c r="Q9" s="15">
        <f t="shared" si="0"/>
        <v>5</v>
      </c>
      <c r="R9" s="27">
        <v>7</v>
      </c>
      <c r="S9" s="35">
        <f>P9-Q9</f>
        <v>6</v>
      </c>
      <c r="T9" s="34">
        <v>9</v>
      </c>
    </row>
    <row r="10" spans="1:20" ht="14.25">
      <c r="A10" s="105"/>
      <c r="B10" s="3">
        <v>3</v>
      </c>
      <c r="C10" s="17" t="s">
        <v>41</v>
      </c>
      <c r="D10" s="21">
        <v>6</v>
      </c>
      <c r="E10" s="22">
        <v>1</v>
      </c>
      <c r="F10" s="23">
        <v>3</v>
      </c>
      <c r="G10" s="26">
        <v>2</v>
      </c>
      <c r="H10" s="15">
        <v>1</v>
      </c>
      <c r="I10" s="27">
        <v>3</v>
      </c>
      <c r="J10" s="21">
        <v>1</v>
      </c>
      <c r="K10" s="22">
        <v>2</v>
      </c>
      <c r="L10" s="23">
        <v>0</v>
      </c>
      <c r="M10" s="26">
        <v>1</v>
      </c>
      <c r="N10" s="15">
        <v>2</v>
      </c>
      <c r="O10" s="27">
        <v>0</v>
      </c>
      <c r="P10" s="26">
        <f t="shared" si="0"/>
        <v>10</v>
      </c>
      <c r="Q10" s="15">
        <f t="shared" si="0"/>
        <v>6</v>
      </c>
      <c r="R10" s="27">
        <v>6</v>
      </c>
      <c r="S10" s="35">
        <f>P10-Q10</f>
        <v>4</v>
      </c>
      <c r="T10" s="34">
        <v>7</v>
      </c>
    </row>
    <row r="11" spans="1:20" ht="14.25">
      <c r="A11" s="105"/>
      <c r="B11" s="3">
        <v>4</v>
      </c>
      <c r="C11" s="12" t="s">
        <v>34</v>
      </c>
      <c r="D11" s="21">
        <v>2</v>
      </c>
      <c r="E11" s="22">
        <v>4</v>
      </c>
      <c r="F11" s="23">
        <v>0</v>
      </c>
      <c r="G11" s="26">
        <v>1</v>
      </c>
      <c r="H11" s="15">
        <v>1</v>
      </c>
      <c r="I11" s="27">
        <v>1</v>
      </c>
      <c r="J11" s="21">
        <v>1</v>
      </c>
      <c r="K11" s="22">
        <v>1</v>
      </c>
      <c r="L11" s="23">
        <v>1</v>
      </c>
      <c r="M11" s="26">
        <v>2</v>
      </c>
      <c r="N11" s="15">
        <v>1</v>
      </c>
      <c r="O11" s="27">
        <v>3</v>
      </c>
      <c r="P11" s="26">
        <f t="shared" si="0"/>
        <v>6</v>
      </c>
      <c r="Q11" s="15">
        <f t="shared" si="0"/>
        <v>7</v>
      </c>
      <c r="R11" s="27">
        <v>5</v>
      </c>
      <c r="S11" s="35">
        <f>P11-Q11</f>
        <v>-1</v>
      </c>
      <c r="T11" s="34">
        <v>6</v>
      </c>
    </row>
    <row r="12" spans="1:20" ht="14.25">
      <c r="A12" s="105"/>
      <c r="B12" s="3">
        <v>5</v>
      </c>
      <c r="C12" s="17" t="s">
        <v>38</v>
      </c>
      <c r="D12" s="21">
        <v>1</v>
      </c>
      <c r="E12" s="22">
        <v>6</v>
      </c>
      <c r="F12" s="23">
        <v>0</v>
      </c>
      <c r="G12" s="26">
        <v>1</v>
      </c>
      <c r="H12" s="15">
        <v>1</v>
      </c>
      <c r="I12" s="27">
        <v>1</v>
      </c>
      <c r="J12" s="21">
        <v>0</v>
      </c>
      <c r="K12" s="22">
        <v>6</v>
      </c>
      <c r="L12" s="23">
        <v>0</v>
      </c>
      <c r="M12" s="26">
        <v>0</v>
      </c>
      <c r="N12" s="15">
        <v>6</v>
      </c>
      <c r="O12" s="27">
        <v>0</v>
      </c>
      <c r="P12" s="26">
        <f t="shared" si="0"/>
        <v>2</v>
      </c>
      <c r="Q12" s="15">
        <f t="shared" si="0"/>
        <v>19</v>
      </c>
      <c r="R12" s="27">
        <v>1</v>
      </c>
      <c r="S12" s="35">
        <f>P12-Q12</f>
        <v>-17</v>
      </c>
      <c r="T12" s="34">
        <v>5</v>
      </c>
    </row>
    <row r="13" spans="1:22" ht="40.5" customHeight="1">
      <c r="A13" s="10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T6:T7"/>
    <mergeCell ref="R2:V2"/>
    <mergeCell ref="P6:R6"/>
    <mergeCell ref="J6:L6"/>
    <mergeCell ref="M6:O6"/>
    <mergeCell ref="S6:S7"/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2007-01-25T11:28:46Z</cp:lastPrinted>
  <dcterms:created xsi:type="dcterms:W3CDTF">2007-01-22T10:53:38Z</dcterms:created>
  <dcterms:modified xsi:type="dcterms:W3CDTF">2009-05-14T15:36:09Z</dcterms:modified>
  <cp:category/>
  <cp:version/>
  <cp:contentType/>
  <cp:contentStatus/>
</cp:coreProperties>
</file>