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<sst xmlns="http://schemas.openxmlformats.org/spreadsheetml/2006/main" count="172" uniqueCount="55">
  <si>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</si>
  <si>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</si>
  <si>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</si>
  <si>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</si>
  <si>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</si>
  <si>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</si>
  <si>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</si>
  <si>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</si>
  <si>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</si>
  <si>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Spiel Nr.:</t>
  </si>
  <si>
    <t>Start</t>
  </si>
  <si>
    <t>Ende</t>
  </si>
  <si>
    <t>:</t>
  </si>
  <si>
    <t>Tore</t>
  </si>
  <si>
    <t>Punkte</t>
  </si>
  <si>
    <t>Bemerkungen</t>
  </si>
  <si>
    <t>Pause</t>
  </si>
  <si>
    <t>Spielplan Einradhockey  Liga B</t>
  </si>
  <si>
    <t>Turnierort:</t>
  </si>
  <si>
    <t>Turnierdatum:</t>
  </si>
  <si>
    <t>Turnierveranstalter:</t>
  </si>
  <si>
    <t>Reihenfolge</t>
  </si>
  <si>
    <t>Mannschaften</t>
  </si>
  <si>
    <t>Black Hawks 2</t>
  </si>
  <si>
    <t>Magic Flyer</t>
  </si>
  <si>
    <t>Young Chipmunks</t>
  </si>
  <si>
    <t>Winti Stars</t>
  </si>
  <si>
    <t>Unicycle Tigers 2</t>
  </si>
  <si>
    <t>Snakes</t>
  </si>
  <si>
    <t>Spartans/Speedy Bikers</t>
  </si>
  <si>
    <t>Mannschaftreihenfolge</t>
  </si>
  <si>
    <t xml:space="preserve">Spiel 1 </t>
  </si>
  <si>
    <t xml:space="preserve">Spiel 2 </t>
  </si>
  <si>
    <t>Spiel 3</t>
  </si>
  <si>
    <t>Spiel 4</t>
  </si>
  <si>
    <t>Spiel 5</t>
  </si>
  <si>
    <t xml:space="preserve">Rang </t>
  </si>
  <si>
    <t>Team</t>
  </si>
  <si>
    <t>Erzielte Tore</t>
  </si>
  <si>
    <t>Erhaltene Tore</t>
  </si>
  <si>
    <t xml:space="preserve">Spiel 6 </t>
  </si>
  <si>
    <t>Spiel 7</t>
  </si>
  <si>
    <t xml:space="preserve">Rangliste </t>
  </si>
  <si>
    <t>Plus-/MinusPunkte</t>
  </si>
  <si>
    <t>Total</t>
  </si>
  <si>
    <t xml:space="preserve"> Einradhockey                            Liga B</t>
  </si>
  <si>
    <t>Verein:</t>
  </si>
  <si>
    <t>Teamsitzung:</t>
  </si>
  <si>
    <t>Flying Bears</t>
  </si>
  <si>
    <t>Speedy Bikers 2</t>
  </si>
  <si>
    <t>Unicycle Tiger 2</t>
  </si>
  <si>
    <t>Abwesenheitsmeldung</t>
  </si>
  <si>
    <t>Einrad Team Oberaargau</t>
  </si>
  <si>
    <t>Huttwil / Schwarzenbach</t>
  </si>
  <si>
    <t>Spartans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</si>
</sst>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170" fontId="4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17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0" fontId="7" fillId="34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70" fontId="7" fillId="35" borderId="12" xfId="0" applyNumberFormat="1" applyFont="1" applyFill="1" applyBorder="1" applyAlignment="1">
      <alignment horizontal="center"/>
    </xf>
    <xf numFmtId="170" fontId="3" fillId="0" borderId="14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5" xfId="0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20" fontId="7" fillId="34" borderId="0" xfId="0" applyNumberFormat="1" applyFont="1" applyFill="1" applyAlignment="1">
      <alignment horizontal="center"/>
    </xf>
    <xf numFmtId="20" fontId="7" fillId="35" borderId="0" xfId="0" applyNumberFormat="1" applyFont="1" applyFill="1" applyAlignment="1">
      <alignment horizontal="center"/>
    </xf>
    <xf numFmtId="0" fontId="3" fillId="0" borderId="12" xfId="0" applyFont="1" applyBorder="1" applyAlignment="1">
      <alignment/>
    </xf>
    <xf numFmtId="20" fontId="7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2" xfId="0" applyNumberFormat="1" applyFont="1" applyBorder="1" applyAlignment="1">
      <alignment/>
    </xf>
    <xf numFmtId="0" fontId="7" fillId="0" borderId="0" xfId="0" applyFont="1" applyAlignment="1">
      <alignment textRotation="90"/>
    </xf>
    <xf numFmtId="0" fontId="7" fillId="38" borderId="10" xfId="0" applyFont="1" applyFill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7" fillId="38" borderId="12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7" fillId="38" borderId="21" xfId="0" applyFont="1" applyFill="1" applyBorder="1" applyAlignment="1">
      <alignment textRotation="90"/>
    </xf>
    <xf numFmtId="0" fontId="7" fillId="38" borderId="22" xfId="0" applyFont="1" applyFill="1" applyBorder="1" applyAlignment="1">
      <alignment textRotation="90"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1" xfId="0" applyFont="1" applyBorder="1" applyAlignment="1">
      <alignment textRotation="90"/>
    </xf>
    <xf numFmtId="0" fontId="7" fillId="0" borderId="22" xfId="0" applyFont="1" applyBorder="1" applyAlignment="1">
      <alignment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39" borderId="22" xfId="0" applyFont="1" applyFill="1" applyBorder="1" applyAlignment="1">
      <alignment horizontal="center" textRotation="90"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7" xfId="0" applyFill="1" applyBorder="1" applyAlignment="1">
      <alignment/>
    </xf>
    <xf numFmtId="0" fontId="3" fillId="40" borderId="0" xfId="0" applyFont="1" applyFill="1" applyAlignment="1">
      <alignment/>
    </xf>
    <xf numFmtId="0" fontId="0" fillId="0" borderId="17" xfId="0" applyBorder="1" applyAlignment="1">
      <alignment/>
    </xf>
    <xf numFmtId="0" fontId="2" fillId="41" borderId="12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1" borderId="28" xfId="0" applyFill="1" applyBorder="1" applyAlignment="1">
      <alignment horizontal="center"/>
    </xf>
    <xf numFmtId="0" fontId="0" fillId="41" borderId="0" xfId="0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7" fillId="36" borderId="10" xfId="0" applyNumberFormat="1" applyFont="1" applyFill="1" applyBorder="1" applyAlignment="1">
      <alignment horizontal="center" vertical="center"/>
    </xf>
    <xf numFmtId="170" fontId="7" fillId="40" borderId="10" xfId="0" applyNumberFormat="1" applyFont="1" applyFill="1" applyBorder="1" applyAlignment="1">
      <alignment horizontal="center"/>
    </xf>
    <xf numFmtId="170" fontId="7" fillId="36" borderId="11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0" fontId="7" fillId="0" borderId="12" xfId="0" applyNumberFormat="1" applyFont="1" applyBorder="1" applyAlignment="1">
      <alignment horizontal="center"/>
    </xf>
    <xf numFmtId="170" fontId="7" fillId="0" borderId="13" xfId="0" applyNumberFormat="1" applyFont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14" fontId="7" fillId="36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20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70" fontId="7" fillId="37" borderId="12" xfId="0" applyNumberFormat="1" applyFont="1" applyFill="1" applyBorder="1" applyAlignment="1">
      <alignment horizontal="center"/>
    </xf>
    <xf numFmtId="170" fontId="7" fillId="37" borderId="13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70" fontId="7" fillId="14" borderId="10" xfId="0" applyNumberFormat="1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952500</xdr:colOff>
      <xdr:row>0</xdr:row>
      <xdr:rowOff>657225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485775</xdr:colOff>
      <xdr:row>0</xdr:row>
      <xdr:rowOff>76200</xdr:rowOff>
    </xdr:from>
    <xdr:to>
      <xdr:col>15</xdr:col>
      <xdr:colOff>1590675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571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295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4495800"/>
          <a:ext cx="2143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495800"/>
          <a:ext cx="2190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44958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866775</xdr:colOff>
      <xdr:row>0</xdr:row>
      <xdr:rowOff>619125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76200</xdr:rowOff>
    </xdr:from>
    <xdr:to>
      <xdr:col>15</xdr:col>
      <xdr:colOff>2257425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45</xdr:row>
      <xdr:rowOff>19050</xdr:rowOff>
    </xdr:from>
    <xdr:to>
      <xdr:col>4</xdr:col>
      <xdr:colOff>752475</xdr:colOff>
      <xdr:row>47</xdr:row>
      <xdr:rowOff>28575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2868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45</xdr:row>
      <xdr:rowOff>9525</xdr:rowOff>
    </xdr:from>
    <xdr:to>
      <xdr:col>8</xdr:col>
      <xdr:colOff>171450</xdr:colOff>
      <xdr:row>47</xdr:row>
      <xdr:rowOff>19050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9277350"/>
          <a:ext cx="2228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45</xdr:row>
      <xdr:rowOff>0</xdr:rowOff>
    </xdr:from>
    <xdr:to>
      <xdr:col>15</xdr:col>
      <xdr:colOff>104775</xdr:colOff>
      <xdr:row>47</xdr:row>
      <xdr:rowOff>19050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9267825"/>
          <a:ext cx="2085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45</xdr:row>
      <xdr:rowOff>9525</xdr:rowOff>
    </xdr:from>
    <xdr:to>
      <xdr:col>15</xdr:col>
      <xdr:colOff>2266950</xdr:colOff>
      <xdr:row>47</xdr:row>
      <xdr:rowOff>19050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9277350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104775</xdr:colOff>
      <xdr:row>0</xdr:row>
      <xdr:rowOff>676275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0</xdr:row>
      <xdr:rowOff>66675</xdr:rowOff>
    </xdr:from>
    <xdr:to>
      <xdr:col>26</xdr:col>
      <xdr:colOff>228600</xdr:colOff>
      <xdr:row>0</xdr:row>
      <xdr:rowOff>685800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675"/>
          <a:ext cx="2343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35292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171450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4343400"/>
          <a:ext cx="1762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18</xdr:col>
      <xdr:colOff>76200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343400"/>
          <a:ext cx="1771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16</xdr:row>
      <xdr:rowOff>9525</xdr:rowOff>
    </xdr:from>
    <xdr:to>
      <xdr:col>26</xdr:col>
      <xdr:colOff>200025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4333875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O13" sqref="O13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1484375" style="0" customWidth="1"/>
    <col min="5" max="5" width="18.7109375" style="0" customWidth="1"/>
    <col min="6" max="6" width="1.1484375" style="0" customWidth="1"/>
    <col min="7" max="7" width="18.7109375" style="0" customWidth="1"/>
    <col min="8" max="8" width="1.1484375" style="0" customWidth="1"/>
    <col min="9" max="9" width="7.57421875" style="0" customWidth="1"/>
    <col min="10" max="10" width="0.9921875" style="0" customWidth="1"/>
    <col min="11" max="11" width="7.57421875" style="0" customWidth="1"/>
    <col min="12" max="12" width="1.1484375" style="0" customWidth="1"/>
    <col min="13" max="13" width="7.7109375" style="0" customWidth="1"/>
    <col min="14" max="14" width="0.9921875" style="0" customWidth="1"/>
    <col min="15" max="15" width="7.7109375" style="0" customWidth="1"/>
    <col min="16" max="16" width="29.8515625" style="0" customWidth="1"/>
  </cols>
  <sheetData>
    <row r="1" spans="1:16" ht="57" customHeight="1">
      <c r="A1" s="93"/>
      <c r="B1" s="93"/>
      <c r="C1" s="93"/>
      <c r="D1" s="93"/>
      <c r="E1" s="93"/>
      <c r="F1" s="94" t="s">
        <v>17</v>
      </c>
      <c r="G1" s="95"/>
      <c r="H1" s="95"/>
      <c r="I1" s="95"/>
      <c r="J1" s="95"/>
      <c r="K1" s="95"/>
      <c r="L1" s="95"/>
      <c r="M1" s="96"/>
      <c r="N1" s="96"/>
      <c r="O1" s="96"/>
      <c r="P1" s="96"/>
    </row>
    <row r="2" spans="1:16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4" spans="1:7" ht="23.25" customHeight="1">
      <c r="A4" s="97" t="s">
        <v>18</v>
      </c>
      <c r="B4" s="98"/>
      <c r="C4" s="98"/>
      <c r="D4" s="48"/>
      <c r="E4" s="99" t="s">
        <v>53</v>
      </c>
      <c r="F4" s="99"/>
      <c r="G4" s="99"/>
    </row>
    <row r="5" spans="1:7" ht="6.75" customHeight="1">
      <c r="A5" s="51"/>
      <c r="B5" s="50"/>
      <c r="C5" s="50"/>
      <c r="E5" s="52"/>
      <c r="F5" s="52"/>
      <c r="G5" s="53"/>
    </row>
    <row r="6" spans="1:16" ht="23.25" customHeight="1">
      <c r="A6" s="49" t="s">
        <v>19</v>
      </c>
      <c r="B6" s="49"/>
      <c r="C6" s="49"/>
      <c r="D6" s="48"/>
      <c r="E6" s="100">
        <v>40223</v>
      </c>
      <c r="F6" s="99"/>
      <c r="G6" s="99"/>
      <c r="K6" s="90" t="s">
        <v>30</v>
      </c>
      <c r="L6" s="91"/>
      <c r="M6" s="91"/>
      <c r="N6" s="91"/>
      <c r="O6" s="91"/>
      <c r="P6" s="92"/>
    </row>
    <row r="7" spans="1:7" ht="6.75" customHeight="1">
      <c r="A7" s="51"/>
      <c r="B7" s="50"/>
      <c r="C7" s="50"/>
      <c r="E7" s="52"/>
      <c r="F7" s="52"/>
      <c r="G7" s="53"/>
    </row>
    <row r="8" spans="1:7" ht="24" customHeight="1">
      <c r="A8" s="97" t="s">
        <v>20</v>
      </c>
      <c r="B8" s="97"/>
      <c r="C8" s="97"/>
      <c r="D8" s="48"/>
      <c r="E8" s="99" t="s">
        <v>52</v>
      </c>
      <c r="F8" s="99"/>
      <c r="G8" s="99"/>
    </row>
    <row r="11" spans="2:9" ht="15.75">
      <c r="B11" s="99" t="s">
        <v>21</v>
      </c>
      <c r="C11" s="99"/>
      <c r="D11" s="99"/>
      <c r="E11" s="99"/>
      <c r="F11" s="54"/>
      <c r="G11" s="99" t="s">
        <v>22</v>
      </c>
      <c r="H11" s="99"/>
      <c r="I11" s="99"/>
    </row>
    <row r="12" spans="2:9" ht="15">
      <c r="B12" s="55">
        <v>1</v>
      </c>
      <c r="C12" s="101" t="s">
        <v>50</v>
      </c>
      <c r="D12" s="101"/>
      <c r="E12" s="101"/>
      <c r="F12" s="54"/>
      <c r="G12" s="101" t="s">
        <v>23</v>
      </c>
      <c r="H12" s="101"/>
      <c r="I12" s="101"/>
    </row>
    <row r="13" spans="2:9" ht="15">
      <c r="B13" s="55">
        <v>2</v>
      </c>
      <c r="C13" s="101" t="s">
        <v>28</v>
      </c>
      <c r="D13" s="101"/>
      <c r="E13" s="101"/>
      <c r="F13" s="54"/>
      <c r="G13" s="101" t="s">
        <v>24</v>
      </c>
      <c r="H13" s="101"/>
      <c r="I13" s="101"/>
    </row>
    <row r="14" spans="2:9" ht="15">
      <c r="B14" s="55">
        <v>3</v>
      </c>
      <c r="C14" s="101" t="s">
        <v>49</v>
      </c>
      <c r="D14" s="101"/>
      <c r="E14" s="101"/>
      <c r="F14" s="54"/>
      <c r="G14" s="101" t="s">
        <v>25</v>
      </c>
      <c r="H14" s="101"/>
      <c r="I14" s="101"/>
    </row>
    <row r="15" spans="2:9" ht="15">
      <c r="B15" s="55">
        <v>4</v>
      </c>
      <c r="C15" s="101" t="s">
        <v>26</v>
      </c>
      <c r="D15" s="101"/>
      <c r="E15" s="101"/>
      <c r="F15" s="54"/>
      <c r="G15" s="101" t="s">
        <v>48</v>
      </c>
      <c r="H15" s="101"/>
      <c r="I15" s="101"/>
    </row>
    <row r="16" spans="2:9" ht="15">
      <c r="B16" s="55">
        <v>5</v>
      </c>
      <c r="C16" s="101" t="s">
        <v>54</v>
      </c>
      <c r="D16" s="101"/>
      <c r="E16" s="101"/>
      <c r="F16" s="54"/>
      <c r="G16" s="101" t="s">
        <v>26</v>
      </c>
      <c r="H16" s="101"/>
      <c r="I16" s="101"/>
    </row>
    <row r="17" spans="2:9" ht="15">
      <c r="B17" s="55">
        <v>6</v>
      </c>
      <c r="C17" s="101" t="s">
        <v>25</v>
      </c>
      <c r="D17" s="101"/>
      <c r="E17" s="101"/>
      <c r="F17" s="54"/>
      <c r="G17" s="101" t="s">
        <v>27</v>
      </c>
      <c r="H17" s="101"/>
      <c r="I17" s="101"/>
    </row>
    <row r="18" spans="2:9" ht="15">
      <c r="B18" s="55">
        <v>7</v>
      </c>
      <c r="C18" s="101" t="s">
        <v>23</v>
      </c>
      <c r="D18" s="101"/>
      <c r="E18" s="101"/>
      <c r="F18" s="54"/>
      <c r="G18" s="101" t="s">
        <v>28</v>
      </c>
      <c r="H18" s="101"/>
      <c r="I18" s="101"/>
    </row>
    <row r="19" spans="2:9" ht="15">
      <c r="B19" s="55">
        <v>8</v>
      </c>
      <c r="C19" s="101" t="s">
        <v>48</v>
      </c>
      <c r="D19" s="101"/>
      <c r="E19" s="101"/>
      <c r="F19" s="54"/>
      <c r="G19" s="101" t="s">
        <v>29</v>
      </c>
      <c r="H19" s="101"/>
      <c r="I19" s="101"/>
    </row>
    <row r="22" spans="1:16" ht="12.7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 ht="12.7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</sheetData>
  <sheetProtection/>
  <mergeCells count="29">
    <mergeCell ref="C16:E16"/>
    <mergeCell ref="C17:E17"/>
    <mergeCell ref="A22:P23"/>
    <mergeCell ref="A2:P2"/>
    <mergeCell ref="C18:E18"/>
    <mergeCell ref="C19:E19"/>
    <mergeCell ref="G11:I11"/>
    <mergeCell ref="G12:I12"/>
    <mergeCell ref="G13:I13"/>
    <mergeCell ref="A8:C8"/>
    <mergeCell ref="G16:I16"/>
    <mergeCell ref="G17:I17"/>
    <mergeCell ref="E8:G8"/>
    <mergeCell ref="G19:I19"/>
    <mergeCell ref="B11:E11"/>
    <mergeCell ref="C12:E12"/>
    <mergeCell ref="C13:E13"/>
    <mergeCell ref="C14:E14"/>
    <mergeCell ref="G14:I14"/>
    <mergeCell ref="G15:I15"/>
    <mergeCell ref="G18:I18"/>
    <mergeCell ref="C15:E15"/>
    <mergeCell ref="K6:P6"/>
    <mergeCell ref="A1:E1"/>
    <mergeCell ref="F1:L1"/>
    <mergeCell ref="M1:P1"/>
    <mergeCell ref="A4:C4"/>
    <mergeCell ref="E4:G4"/>
    <mergeCell ref="E6:G6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zoomScalePageLayoutView="0" workbookViewId="0" topLeftCell="A4">
      <selection activeCell="E9" sqref="E9"/>
    </sheetView>
  </sheetViews>
  <sheetFormatPr defaultColWidth="11.421875" defaultRowHeight="12.75"/>
  <cols>
    <col min="1" max="1" width="4.28125" style="0" customWidth="1"/>
    <col min="2" max="3" width="9.7109375" style="0" customWidth="1"/>
    <col min="4" max="4" width="1.1484375" style="0" customWidth="1"/>
    <col min="5" max="5" width="19.7109375" style="0" customWidth="1"/>
    <col min="6" max="6" width="1.421875" style="0" customWidth="1"/>
    <col min="7" max="7" width="19.7109375" style="0" customWidth="1"/>
    <col min="8" max="8" width="1.1484375" style="0" customWidth="1"/>
    <col min="9" max="9" width="6.7109375" style="0" customWidth="1"/>
    <col min="10" max="10" width="1.421875" style="0" customWidth="1"/>
    <col min="11" max="11" width="6.7109375" style="0" customWidth="1"/>
    <col min="12" max="12" width="1.1484375" style="0" customWidth="1"/>
    <col min="13" max="13" width="6.7109375" style="0" customWidth="1"/>
    <col min="14" max="14" width="1.28515625" style="0" customWidth="1"/>
    <col min="15" max="15" width="7.421875" style="0" customWidth="1"/>
    <col min="16" max="16" width="34.28125" style="0" customWidth="1"/>
  </cols>
  <sheetData>
    <row r="1" spans="1:16" ht="57" customHeight="1">
      <c r="A1" s="93"/>
      <c r="B1" s="93"/>
      <c r="C1" s="93"/>
      <c r="D1" s="93"/>
      <c r="E1" s="93"/>
      <c r="F1" s="94" t="s">
        <v>17</v>
      </c>
      <c r="G1" s="95"/>
      <c r="H1" s="95"/>
      <c r="I1" s="95"/>
      <c r="J1" s="95"/>
      <c r="K1" s="95"/>
      <c r="L1" s="95"/>
      <c r="M1" s="96"/>
      <c r="N1" s="96"/>
      <c r="O1" s="96"/>
      <c r="P1" s="96"/>
    </row>
    <row r="2" spans="1:16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>
      <c r="A3" s="105" t="s">
        <v>22</v>
      </c>
      <c r="B3" s="106"/>
      <c r="C3" s="106"/>
      <c r="D3" s="107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8" t="str">
        <f>Reihenfolge!C12</f>
        <v>Unicycle Tiger 2</v>
      </c>
      <c r="C4" s="108"/>
      <c r="D4" s="108"/>
      <c r="E4" s="3"/>
      <c r="F4" s="2"/>
      <c r="G4" s="5" t="s">
        <v>1</v>
      </c>
      <c r="H4" s="109">
        <v>0.4166666666666667</v>
      </c>
      <c r="I4" s="109"/>
      <c r="J4" s="109"/>
      <c r="K4" s="3"/>
      <c r="L4" s="2"/>
      <c r="M4" s="3"/>
      <c r="N4" s="2"/>
      <c r="O4" s="3"/>
      <c r="P4" s="88" t="s">
        <v>51</v>
      </c>
    </row>
    <row r="5" spans="1:16" ht="15">
      <c r="A5" s="4">
        <v>2</v>
      </c>
      <c r="B5" s="108" t="str">
        <f>Reihenfolge!C13</f>
        <v>Snakes</v>
      </c>
      <c r="C5" s="108"/>
      <c r="D5" s="108"/>
      <c r="E5" s="3"/>
      <c r="F5" s="2"/>
      <c r="G5" s="5" t="s">
        <v>3</v>
      </c>
      <c r="H5" s="109">
        <v>0.006944444444444444</v>
      </c>
      <c r="I5" s="109"/>
      <c r="J5" s="109"/>
      <c r="K5" s="3"/>
      <c r="L5" s="2"/>
      <c r="M5" s="3"/>
      <c r="N5" s="2"/>
      <c r="O5" s="3"/>
      <c r="P5" s="3"/>
    </row>
    <row r="6" spans="1:16" ht="15.75">
      <c r="A6" s="4">
        <v>3</v>
      </c>
      <c r="B6" s="108" t="str">
        <f>Reihenfolge!C14</f>
        <v>Speedy Bikers 2</v>
      </c>
      <c r="C6" s="108"/>
      <c r="D6" s="108"/>
      <c r="E6" s="6" t="s">
        <v>4</v>
      </c>
      <c r="F6" s="2"/>
      <c r="G6" s="5" t="s">
        <v>5</v>
      </c>
      <c r="H6" s="109">
        <v>0.001388888888888889</v>
      </c>
      <c r="I6" s="109"/>
      <c r="J6" s="109"/>
      <c r="K6" s="3"/>
      <c r="L6" s="2"/>
      <c r="M6" s="3"/>
      <c r="N6" s="2"/>
      <c r="O6" s="3"/>
      <c r="P6" s="3"/>
    </row>
    <row r="7" spans="1:16" ht="15.75">
      <c r="A7" s="4">
        <v>4</v>
      </c>
      <c r="B7" s="110" t="str">
        <f>Reihenfolge!C15</f>
        <v>Winti Stars</v>
      </c>
      <c r="C7" s="110"/>
      <c r="D7" s="110"/>
      <c r="E7" s="7">
        <f>H4-H11</f>
        <v>0.40625</v>
      </c>
      <c r="F7" s="2"/>
      <c r="G7" s="8" t="s">
        <v>6</v>
      </c>
      <c r="H7" s="111">
        <v>0.041666666666666664</v>
      </c>
      <c r="I7" s="111"/>
      <c r="J7" s="111"/>
      <c r="K7" s="3"/>
      <c r="L7" s="2"/>
      <c r="M7" s="3"/>
      <c r="N7" s="2"/>
      <c r="O7" s="3"/>
      <c r="P7" s="3"/>
    </row>
    <row r="8" spans="1:16" ht="15">
      <c r="A8" s="4">
        <v>5</v>
      </c>
      <c r="B8" s="150" t="str">
        <f>Reihenfolge!C16</f>
        <v>Spartans</v>
      </c>
      <c r="C8" s="150"/>
      <c r="D8" s="150"/>
      <c r="E8" s="3"/>
      <c r="F8" s="2"/>
      <c r="G8" s="5" t="s">
        <v>7</v>
      </c>
      <c r="H8" s="112" t="str">
        <f>Reihenfolge!E4</f>
        <v>Huttwil / Schwarzenbach</v>
      </c>
      <c r="I8" s="112"/>
      <c r="J8" s="112"/>
      <c r="K8" s="112"/>
      <c r="L8" s="112"/>
      <c r="M8" s="112"/>
      <c r="N8" s="112"/>
      <c r="O8" s="112"/>
      <c r="P8" s="3"/>
    </row>
    <row r="9" spans="1:16" ht="15">
      <c r="A9" s="4">
        <v>6</v>
      </c>
      <c r="B9" s="119" t="str">
        <f>Reihenfolge!C17</f>
        <v>Young Chipmunks</v>
      </c>
      <c r="C9" s="120"/>
      <c r="D9" s="121"/>
      <c r="E9" s="3"/>
      <c r="F9" s="2"/>
      <c r="G9" s="5" t="s">
        <v>8</v>
      </c>
      <c r="H9" s="122">
        <f>Reihenfolge!E6</f>
        <v>40223</v>
      </c>
      <c r="I9" s="112"/>
      <c r="J9" s="112"/>
      <c r="K9" s="112"/>
      <c r="L9" s="112"/>
      <c r="M9" s="112"/>
      <c r="N9" s="112"/>
      <c r="O9" s="112"/>
      <c r="P9" s="3"/>
    </row>
    <row r="10" spans="1:16" ht="15">
      <c r="A10" s="4">
        <v>7</v>
      </c>
      <c r="B10" s="108" t="str">
        <f>Reihenfolge!C18</f>
        <v>Black Hawks 2</v>
      </c>
      <c r="C10" s="108"/>
      <c r="D10" s="108"/>
      <c r="E10" s="3"/>
      <c r="F10" s="2"/>
      <c r="G10" s="5" t="s">
        <v>46</v>
      </c>
      <c r="H10" s="124" t="str">
        <f>Reihenfolge!E8</f>
        <v>Einrad Team Oberaargau</v>
      </c>
      <c r="I10" s="125"/>
      <c r="J10" s="125"/>
      <c r="K10" s="125"/>
      <c r="L10" s="125"/>
      <c r="M10" s="125"/>
      <c r="N10" s="125"/>
      <c r="O10" s="126"/>
      <c r="P10" s="3"/>
    </row>
    <row r="11" spans="1:16" ht="15">
      <c r="A11" s="4">
        <v>8</v>
      </c>
      <c r="B11" s="108" t="str">
        <f>Reihenfolge!C19</f>
        <v>Flying Bears</v>
      </c>
      <c r="C11" s="108"/>
      <c r="D11" s="108"/>
      <c r="E11" s="3"/>
      <c r="F11" s="2"/>
      <c r="G11" s="5" t="s">
        <v>47</v>
      </c>
      <c r="H11" s="127">
        <v>0.010416666666666666</v>
      </c>
      <c r="I11" s="128"/>
      <c r="J11" s="128"/>
      <c r="K11" s="3"/>
      <c r="L11" s="2"/>
      <c r="M11" s="3"/>
      <c r="N11" s="2"/>
      <c r="O11" s="3"/>
      <c r="P11" s="3"/>
    </row>
    <row r="12" spans="1:16" ht="12.7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ht="49.5" customHeight="1">
      <c r="A13" s="9" t="s">
        <v>9</v>
      </c>
      <c r="B13" s="10" t="s">
        <v>10</v>
      </c>
      <c r="C13" s="10" t="s">
        <v>11</v>
      </c>
      <c r="D13" s="114"/>
      <c r="E13" s="8" t="s">
        <v>0</v>
      </c>
      <c r="F13" s="11" t="s">
        <v>12</v>
      </c>
      <c r="G13" s="8" t="s">
        <v>2</v>
      </c>
      <c r="H13" s="115"/>
      <c r="I13" s="12" t="s">
        <v>13</v>
      </c>
      <c r="J13" s="13" t="s">
        <v>12</v>
      </c>
      <c r="K13" s="14" t="s">
        <v>13</v>
      </c>
      <c r="L13" s="115"/>
      <c r="M13" s="12" t="s">
        <v>14</v>
      </c>
      <c r="N13" s="13" t="s">
        <v>12</v>
      </c>
      <c r="O13" s="14" t="s">
        <v>14</v>
      </c>
      <c r="P13" s="15" t="s">
        <v>15</v>
      </c>
    </row>
    <row r="14" spans="1:16" ht="15">
      <c r="A14" s="16">
        <v>1</v>
      </c>
      <c r="B14" s="17">
        <v>0.4166666666666667</v>
      </c>
      <c r="C14" s="18">
        <f>B14+H5</f>
        <v>0.4236111111111111</v>
      </c>
      <c r="D14" s="114"/>
      <c r="E14" s="19" t="str">
        <f>B4</f>
        <v>Unicycle Tiger 2</v>
      </c>
      <c r="F14" s="20" t="s">
        <v>12</v>
      </c>
      <c r="G14" s="19" t="str">
        <f>B5</f>
        <v>Snakes</v>
      </c>
      <c r="H14" s="116"/>
      <c r="I14" s="21">
        <v>1</v>
      </c>
      <c r="J14" s="11" t="s">
        <v>12</v>
      </c>
      <c r="K14" s="21">
        <v>6</v>
      </c>
      <c r="L14" s="116"/>
      <c r="M14" s="21">
        <v>0</v>
      </c>
      <c r="N14" s="11" t="s">
        <v>12</v>
      </c>
      <c r="O14" s="21">
        <v>3</v>
      </c>
      <c r="P14" s="22"/>
    </row>
    <row r="15" spans="1:16" ht="15">
      <c r="A15" s="16"/>
      <c r="B15" s="17"/>
      <c r="C15" s="18"/>
      <c r="D15" s="114"/>
      <c r="E15" s="19" t="str">
        <f>B6</f>
        <v>Speedy Bikers 2</v>
      </c>
      <c r="F15" s="20" t="s">
        <v>12</v>
      </c>
      <c r="G15" s="19" t="str">
        <f>B7</f>
        <v>Winti Stars</v>
      </c>
      <c r="H15" s="116"/>
      <c r="I15" s="21">
        <v>3</v>
      </c>
      <c r="J15" s="11" t="s">
        <v>12</v>
      </c>
      <c r="K15" s="21">
        <v>0</v>
      </c>
      <c r="L15" s="116"/>
      <c r="M15" s="21">
        <v>3</v>
      </c>
      <c r="N15" s="11" t="s">
        <v>12</v>
      </c>
      <c r="O15" s="21">
        <v>0</v>
      </c>
      <c r="P15" s="22"/>
    </row>
    <row r="16" spans="1:16" ht="15">
      <c r="A16" s="16">
        <v>2</v>
      </c>
      <c r="B16" s="17">
        <v>0.425</v>
      </c>
      <c r="C16" s="18">
        <f>B16+H5</f>
        <v>0.4319444444444444</v>
      </c>
      <c r="D16" s="114"/>
      <c r="E16" s="19" t="str">
        <f>B8</f>
        <v>Spartans</v>
      </c>
      <c r="F16" s="20" t="s">
        <v>12</v>
      </c>
      <c r="G16" s="19" t="str">
        <f>B9</f>
        <v>Young Chipmunks</v>
      </c>
      <c r="H16" s="116"/>
      <c r="I16" s="21">
        <v>4</v>
      </c>
      <c r="J16" s="11" t="s">
        <v>12</v>
      </c>
      <c r="K16" s="21">
        <v>2</v>
      </c>
      <c r="L16" s="116"/>
      <c r="M16" s="21">
        <v>3</v>
      </c>
      <c r="N16" s="11" t="s">
        <v>12</v>
      </c>
      <c r="O16" s="21">
        <v>0</v>
      </c>
      <c r="P16" s="22"/>
    </row>
    <row r="17" spans="1:16" ht="15">
      <c r="A17" s="16">
        <v>3</v>
      </c>
      <c r="B17" s="17">
        <f>C16+H6</f>
        <v>0.4333333333333333</v>
      </c>
      <c r="C17" s="18">
        <f>B17+H5</f>
        <v>0.4402777777777777</v>
      </c>
      <c r="D17" s="114"/>
      <c r="E17" s="19" t="str">
        <f>B10</f>
        <v>Black Hawks 2</v>
      </c>
      <c r="F17" s="20" t="s">
        <v>12</v>
      </c>
      <c r="G17" s="19" t="str">
        <f>B11</f>
        <v>Flying Bears</v>
      </c>
      <c r="H17" s="116"/>
      <c r="I17" s="21">
        <v>0</v>
      </c>
      <c r="J17" s="11" t="s">
        <v>12</v>
      </c>
      <c r="K17" s="21">
        <v>1</v>
      </c>
      <c r="L17" s="116"/>
      <c r="M17" s="21">
        <v>0</v>
      </c>
      <c r="N17" s="11" t="s">
        <v>12</v>
      </c>
      <c r="O17" s="21">
        <v>3</v>
      </c>
      <c r="P17" s="22"/>
    </row>
    <row r="18" spans="1:16" ht="15">
      <c r="A18" s="16">
        <v>4</v>
      </c>
      <c r="B18" s="17">
        <f>C17+H6</f>
        <v>0.4416666666666666</v>
      </c>
      <c r="C18" s="18">
        <f>B18+H5</f>
        <v>0.448611111111111</v>
      </c>
      <c r="D18" s="114"/>
      <c r="E18" s="23" t="str">
        <f>B5</f>
        <v>Snakes</v>
      </c>
      <c r="F18" s="20" t="s">
        <v>12</v>
      </c>
      <c r="G18" s="23" t="str">
        <f>B6</f>
        <v>Speedy Bikers 2</v>
      </c>
      <c r="H18" s="116"/>
      <c r="I18" s="24">
        <v>2</v>
      </c>
      <c r="J18" s="11" t="s">
        <v>12</v>
      </c>
      <c r="K18" s="24">
        <v>3</v>
      </c>
      <c r="L18" s="116"/>
      <c r="M18" s="24">
        <v>0</v>
      </c>
      <c r="N18" s="11" t="s">
        <v>12</v>
      </c>
      <c r="O18" s="24">
        <v>3</v>
      </c>
      <c r="P18" s="25"/>
    </row>
    <row r="19" spans="1:16" ht="2.25" customHeight="1" hidden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8"/>
    </row>
    <row r="20" spans="1:16" ht="15">
      <c r="A20" s="16"/>
      <c r="B20" s="17"/>
      <c r="C20" s="26"/>
      <c r="D20" s="134"/>
      <c r="E20" s="27" t="str">
        <f>B7</f>
        <v>Winti Stars</v>
      </c>
      <c r="F20" s="20" t="s">
        <v>12</v>
      </c>
      <c r="G20" s="28" t="str">
        <f>B4</f>
        <v>Unicycle Tiger 2</v>
      </c>
      <c r="H20" s="136"/>
      <c r="I20" s="29">
        <v>0</v>
      </c>
      <c r="J20" s="11" t="s">
        <v>12</v>
      </c>
      <c r="K20" s="30">
        <v>3</v>
      </c>
      <c r="L20" s="136"/>
      <c r="M20" s="29">
        <v>0</v>
      </c>
      <c r="N20" s="11" t="s">
        <v>12</v>
      </c>
      <c r="O20" s="21">
        <v>3</v>
      </c>
      <c r="P20" s="22"/>
    </row>
    <row r="21" spans="1:16" ht="15">
      <c r="A21" s="16">
        <v>5</v>
      </c>
      <c r="B21" s="17">
        <v>0.45</v>
      </c>
      <c r="C21" s="26">
        <f>B21+H5</f>
        <v>0.45694444444444443</v>
      </c>
      <c r="D21" s="135"/>
      <c r="E21" s="27" t="str">
        <f>B9</f>
        <v>Young Chipmunks</v>
      </c>
      <c r="F21" s="20" t="s">
        <v>12</v>
      </c>
      <c r="G21" s="28" t="str">
        <f>B10</f>
        <v>Black Hawks 2</v>
      </c>
      <c r="H21" s="113"/>
      <c r="I21" s="29">
        <v>2</v>
      </c>
      <c r="J21" s="11" t="s">
        <v>12</v>
      </c>
      <c r="K21" s="30">
        <v>1</v>
      </c>
      <c r="L21" s="113"/>
      <c r="M21" s="29">
        <v>3</v>
      </c>
      <c r="N21" s="11" t="s">
        <v>12</v>
      </c>
      <c r="O21" s="21">
        <v>0</v>
      </c>
      <c r="P21" s="22"/>
    </row>
    <row r="22" spans="1:16" ht="15">
      <c r="A22" s="16">
        <v>6</v>
      </c>
      <c r="B22" s="17">
        <f>C21+H6</f>
        <v>0.4583333333333333</v>
      </c>
      <c r="C22" s="26">
        <f>B22+H5</f>
        <v>0.46527777777777773</v>
      </c>
      <c r="D22" s="135"/>
      <c r="E22" s="27" t="str">
        <f>B11</f>
        <v>Flying Bears</v>
      </c>
      <c r="F22" s="20" t="s">
        <v>12</v>
      </c>
      <c r="G22" s="28" t="str">
        <f>B8</f>
        <v>Spartans</v>
      </c>
      <c r="H22" s="113"/>
      <c r="I22" s="29">
        <v>4</v>
      </c>
      <c r="J22" s="11" t="s">
        <v>12</v>
      </c>
      <c r="K22" s="30">
        <v>3</v>
      </c>
      <c r="L22" s="113"/>
      <c r="M22" s="29">
        <v>3</v>
      </c>
      <c r="N22" s="11" t="s">
        <v>12</v>
      </c>
      <c r="O22" s="21">
        <v>0</v>
      </c>
      <c r="P22" s="22"/>
    </row>
    <row r="23" spans="1:16" ht="15">
      <c r="A23" s="16"/>
      <c r="B23" s="17"/>
      <c r="C23" s="26"/>
      <c r="D23" s="135"/>
      <c r="E23" s="27" t="str">
        <f>B7</f>
        <v>Winti Stars</v>
      </c>
      <c r="F23" s="20" t="s">
        <v>12</v>
      </c>
      <c r="G23" s="28" t="str">
        <f>B5</f>
        <v>Snakes</v>
      </c>
      <c r="H23" s="113"/>
      <c r="I23" s="29">
        <v>0</v>
      </c>
      <c r="J23" s="11" t="s">
        <v>12</v>
      </c>
      <c r="K23" s="30">
        <v>3</v>
      </c>
      <c r="L23" s="113"/>
      <c r="M23" s="29">
        <v>0</v>
      </c>
      <c r="N23" s="11" t="s">
        <v>12</v>
      </c>
      <c r="O23" s="21">
        <v>3</v>
      </c>
      <c r="P23" s="22"/>
    </row>
    <row r="24" spans="1:16" ht="15">
      <c r="A24" s="16">
        <v>7</v>
      </c>
      <c r="B24" s="17">
        <v>0.4666666666666666</v>
      </c>
      <c r="C24" s="26">
        <f>B24+H5</f>
        <v>0.47361111111111104</v>
      </c>
      <c r="D24" s="135"/>
      <c r="E24" s="27" t="str">
        <f>B4</f>
        <v>Unicycle Tiger 2</v>
      </c>
      <c r="F24" s="20" t="s">
        <v>12</v>
      </c>
      <c r="G24" s="28" t="str">
        <f>B6</f>
        <v>Speedy Bikers 2</v>
      </c>
      <c r="H24" s="113"/>
      <c r="I24" s="29">
        <v>1</v>
      </c>
      <c r="J24" s="11" t="s">
        <v>12</v>
      </c>
      <c r="K24" s="30">
        <v>4</v>
      </c>
      <c r="L24" s="113"/>
      <c r="M24" s="29">
        <v>0</v>
      </c>
      <c r="N24" s="11" t="s">
        <v>12</v>
      </c>
      <c r="O24" s="21">
        <v>3</v>
      </c>
      <c r="P24" s="22"/>
    </row>
    <row r="25" spans="1:16" ht="15">
      <c r="A25" s="32">
        <v>8</v>
      </c>
      <c r="B25" s="17">
        <f>C24+H6</f>
        <v>0.4749999999999999</v>
      </c>
      <c r="C25" s="26">
        <f>B25+H5</f>
        <v>0.48194444444444434</v>
      </c>
      <c r="D25" s="135"/>
      <c r="E25" s="27" t="str">
        <f>B11</f>
        <v>Flying Bears</v>
      </c>
      <c r="F25" s="20" t="s">
        <v>12</v>
      </c>
      <c r="G25" s="28" t="str">
        <f>B9</f>
        <v>Young Chipmunks</v>
      </c>
      <c r="H25" s="113"/>
      <c r="I25" s="29">
        <v>3</v>
      </c>
      <c r="J25" s="33" t="s">
        <v>12</v>
      </c>
      <c r="K25" s="30">
        <v>1</v>
      </c>
      <c r="L25" s="113"/>
      <c r="M25" s="29">
        <v>3</v>
      </c>
      <c r="N25" s="33" t="s">
        <v>12</v>
      </c>
      <c r="O25" s="21">
        <v>0</v>
      </c>
      <c r="P25" s="34"/>
    </row>
    <row r="26" spans="1:16" ht="15">
      <c r="A26" s="32">
        <v>9</v>
      </c>
      <c r="B26" s="17">
        <f>C25+H6</f>
        <v>0.4833333333333332</v>
      </c>
      <c r="C26" s="26">
        <f>B26+H5</f>
        <v>0.49027777777777765</v>
      </c>
      <c r="D26" s="135"/>
      <c r="E26" s="27" t="str">
        <f>B10</f>
        <v>Black Hawks 2</v>
      </c>
      <c r="F26" s="20" t="s">
        <v>12</v>
      </c>
      <c r="G26" s="28" t="str">
        <f>B8</f>
        <v>Spartans</v>
      </c>
      <c r="H26" s="113"/>
      <c r="I26" s="29">
        <v>2</v>
      </c>
      <c r="J26" s="33" t="s">
        <v>12</v>
      </c>
      <c r="K26" s="30">
        <v>4</v>
      </c>
      <c r="L26" s="113"/>
      <c r="M26" s="29">
        <v>0</v>
      </c>
      <c r="N26" s="33" t="s">
        <v>12</v>
      </c>
      <c r="O26" s="21">
        <v>3</v>
      </c>
      <c r="P26" s="34"/>
    </row>
    <row r="27" spans="1:16" ht="15">
      <c r="A27" s="32">
        <v>10</v>
      </c>
      <c r="B27" s="17">
        <f>C26+H6</f>
        <v>0.49166666666666653</v>
      </c>
      <c r="C27" s="26">
        <f>B27+H5</f>
        <v>0.49861111111111095</v>
      </c>
      <c r="D27" s="135"/>
      <c r="E27" s="27" t="str">
        <f>B5</f>
        <v>Snakes</v>
      </c>
      <c r="F27" s="20" t="s">
        <v>12</v>
      </c>
      <c r="G27" s="28" t="str">
        <f>B11</f>
        <v>Flying Bears</v>
      </c>
      <c r="H27" s="113"/>
      <c r="I27" s="29">
        <v>0</v>
      </c>
      <c r="J27" s="33" t="s">
        <v>12</v>
      </c>
      <c r="K27" s="30">
        <v>7</v>
      </c>
      <c r="L27" s="113"/>
      <c r="M27" s="29">
        <v>0</v>
      </c>
      <c r="N27" s="33" t="s">
        <v>12</v>
      </c>
      <c r="O27" s="21">
        <v>3</v>
      </c>
      <c r="P27" s="34"/>
    </row>
    <row r="28" spans="1:16" ht="15">
      <c r="A28" s="32">
        <v>11</v>
      </c>
      <c r="B28" s="17">
        <f>C27+H6</f>
        <v>0.49999999999999983</v>
      </c>
      <c r="C28" s="26">
        <f>B28+H5</f>
        <v>0.5069444444444443</v>
      </c>
      <c r="D28" s="135"/>
      <c r="E28" s="27" t="str">
        <f>B9</f>
        <v>Young Chipmunks</v>
      </c>
      <c r="F28" s="35" t="s">
        <v>12</v>
      </c>
      <c r="G28" s="28" t="str">
        <f>B4</f>
        <v>Unicycle Tiger 2</v>
      </c>
      <c r="H28" s="113"/>
      <c r="I28" s="29">
        <v>7</v>
      </c>
      <c r="J28" s="33" t="s">
        <v>12</v>
      </c>
      <c r="K28" s="30">
        <v>0</v>
      </c>
      <c r="L28" s="113"/>
      <c r="M28" s="29">
        <v>3</v>
      </c>
      <c r="N28" s="33" t="s">
        <v>12</v>
      </c>
      <c r="O28" s="21">
        <v>0</v>
      </c>
      <c r="P28" s="34"/>
    </row>
    <row r="29" spans="1:16" ht="15">
      <c r="A29" s="36"/>
      <c r="B29" s="129" t="s">
        <v>16</v>
      </c>
      <c r="C29" s="130"/>
      <c r="D29" s="137"/>
      <c r="E29" s="131"/>
      <c r="F29" s="131"/>
      <c r="G29" s="132"/>
      <c r="H29" s="113"/>
      <c r="I29" s="133"/>
      <c r="J29" s="131"/>
      <c r="K29" s="132"/>
      <c r="L29" s="113"/>
      <c r="M29" s="133"/>
      <c r="N29" s="131"/>
      <c r="O29" s="132"/>
      <c r="P29" s="34"/>
    </row>
    <row r="30" spans="1:16" ht="15">
      <c r="A30" s="32">
        <v>12</v>
      </c>
      <c r="B30" s="17">
        <f>C28+H7</f>
        <v>0.5486111111111109</v>
      </c>
      <c r="C30" s="26">
        <f>B30+H5</f>
        <v>0.5555555555555554</v>
      </c>
      <c r="D30" s="37"/>
      <c r="E30" s="38" t="str">
        <f>B6</f>
        <v>Speedy Bikers 2</v>
      </c>
      <c r="F30" s="20" t="s">
        <v>12</v>
      </c>
      <c r="G30" s="39" t="str">
        <f>B10</f>
        <v>Black Hawks 2</v>
      </c>
      <c r="H30" s="31"/>
      <c r="I30" s="29">
        <v>1</v>
      </c>
      <c r="J30" s="40" t="s">
        <v>12</v>
      </c>
      <c r="K30" s="30">
        <v>1</v>
      </c>
      <c r="L30" s="31"/>
      <c r="M30" s="29">
        <v>1</v>
      </c>
      <c r="N30" s="40" t="s">
        <v>12</v>
      </c>
      <c r="O30" s="21">
        <v>1</v>
      </c>
      <c r="P30" s="22"/>
    </row>
    <row r="31" spans="1:16" ht="15">
      <c r="A31" s="32"/>
      <c r="B31" s="41"/>
      <c r="C31" s="42"/>
      <c r="D31" s="37"/>
      <c r="E31" s="56" t="str">
        <f>B7</f>
        <v>Winti Stars</v>
      </c>
      <c r="F31" s="40" t="s">
        <v>12</v>
      </c>
      <c r="G31" s="57" t="str">
        <f>B8</f>
        <v>Spartans</v>
      </c>
      <c r="H31" s="31"/>
      <c r="I31" s="29">
        <v>0</v>
      </c>
      <c r="J31" s="40" t="s">
        <v>12</v>
      </c>
      <c r="K31" s="30">
        <v>3</v>
      </c>
      <c r="L31" s="31"/>
      <c r="M31" s="29">
        <v>0</v>
      </c>
      <c r="N31" s="40" t="s">
        <v>12</v>
      </c>
      <c r="O31" s="21">
        <v>3</v>
      </c>
      <c r="P31" s="22"/>
    </row>
    <row r="32" spans="1:16" ht="15">
      <c r="A32" s="32">
        <v>13</v>
      </c>
      <c r="B32" s="17">
        <v>0.5569444444444445</v>
      </c>
      <c r="C32" s="26">
        <f>B32+H5</f>
        <v>0.5638888888888889</v>
      </c>
      <c r="D32" s="37"/>
      <c r="E32" s="56" t="str">
        <f>B9</f>
        <v>Young Chipmunks</v>
      </c>
      <c r="F32" s="40" t="s">
        <v>12</v>
      </c>
      <c r="G32" s="57" t="str">
        <f>B5</f>
        <v>Snakes</v>
      </c>
      <c r="H32" s="31"/>
      <c r="I32" s="29">
        <v>1</v>
      </c>
      <c r="J32" s="40" t="s">
        <v>12</v>
      </c>
      <c r="K32" s="30">
        <v>2</v>
      </c>
      <c r="L32" s="31"/>
      <c r="M32" s="29">
        <v>0</v>
      </c>
      <c r="N32" s="40" t="s">
        <v>12</v>
      </c>
      <c r="O32" s="21">
        <v>3</v>
      </c>
      <c r="P32" s="22"/>
    </row>
    <row r="33" spans="1:16" ht="15">
      <c r="A33" s="32">
        <v>14</v>
      </c>
      <c r="B33" s="17">
        <f>C32+H6</f>
        <v>0.5652777777777778</v>
      </c>
      <c r="C33" s="26">
        <f>B33+H5</f>
        <v>0.5722222222222222</v>
      </c>
      <c r="D33" s="37"/>
      <c r="E33" s="56" t="str">
        <f>B4</f>
        <v>Unicycle Tiger 2</v>
      </c>
      <c r="F33" s="40" t="s">
        <v>12</v>
      </c>
      <c r="G33" s="57" t="str">
        <f>B10</f>
        <v>Black Hawks 2</v>
      </c>
      <c r="H33" s="31"/>
      <c r="I33" s="29">
        <v>1</v>
      </c>
      <c r="J33" s="40" t="s">
        <v>12</v>
      </c>
      <c r="K33" s="30">
        <v>2</v>
      </c>
      <c r="L33" s="31"/>
      <c r="M33" s="29">
        <v>0</v>
      </c>
      <c r="N33" s="40" t="s">
        <v>12</v>
      </c>
      <c r="O33" s="21">
        <v>3</v>
      </c>
      <c r="P33" s="22"/>
    </row>
    <row r="34" spans="1:16" ht="15">
      <c r="A34" s="32"/>
      <c r="B34" s="17"/>
      <c r="C34" s="26"/>
      <c r="D34" s="37"/>
      <c r="E34" s="56" t="str">
        <f>B11</f>
        <v>Flying Bears</v>
      </c>
      <c r="F34" s="40" t="s">
        <v>12</v>
      </c>
      <c r="G34" s="57" t="str">
        <f>B7</f>
        <v>Winti Stars</v>
      </c>
      <c r="H34" s="31"/>
      <c r="I34" s="29">
        <v>3</v>
      </c>
      <c r="J34" s="40" t="s">
        <v>12</v>
      </c>
      <c r="K34" s="30">
        <v>0</v>
      </c>
      <c r="L34" s="31"/>
      <c r="M34" s="29">
        <v>3</v>
      </c>
      <c r="N34" s="40" t="s">
        <v>12</v>
      </c>
      <c r="O34" s="21">
        <v>0</v>
      </c>
      <c r="P34" s="22"/>
    </row>
    <row r="35" spans="1:16" ht="15">
      <c r="A35" s="32">
        <v>15</v>
      </c>
      <c r="B35" s="17">
        <v>0.5736111111111112</v>
      </c>
      <c r="C35" s="26">
        <f>B35+H5</f>
        <v>0.5805555555555556</v>
      </c>
      <c r="D35" s="37"/>
      <c r="E35" s="56" t="str">
        <f>B8</f>
        <v>Spartans</v>
      </c>
      <c r="F35" s="40" t="s">
        <v>12</v>
      </c>
      <c r="G35" s="57" t="str">
        <f>B6</f>
        <v>Speedy Bikers 2</v>
      </c>
      <c r="H35" s="31"/>
      <c r="I35" s="29">
        <v>3</v>
      </c>
      <c r="J35" s="40" t="s">
        <v>12</v>
      </c>
      <c r="K35" s="30">
        <v>2</v>
      </c>
      <c r="L35" s="31"/>
      <c r="M35" s="29">
        <v>3</v>
      </c>
      <c r="N35" s="40" t="s">
        <v>12</v>
      </c>
      <c r="O35" s="21">
        <v>0</v>
      </c>
      <c r="P35" s="22"/>
    </row>
    <row r="36" spans="1:16" ht="15">
      <c r="A36" s="32">
        <v>16</v>
      </c>
      <c r="B36" s="17">
        <f>C35+H6</f>
        <v>0.5819444444444445</v>
      </c>
      <c r="C36" s="26">
        <f>B36+H5</f>
        <v>0.5888888888888889</v>
      </c>
      <c r="D36" s="37"/>
      <c r="E36" s="56" t="str">
        <f>B5</f>
        <v>Snakes</v>
      </c>
      <c r="F36" s="40" t="s">
        <v>12</v>
      </c>
      <c r="G36" s="57" t="str">
        <f>B10</f>
        <v>Black Hawks 2</v>
      </c>
      <c r="H36" s="31"/>
      <c r="I36" s="29">
        <v>0</v>
      </c>
      <c r="J36" s="40" t="s">
        <v>12</v>
      </c>
      <c r="K36" s="30">
        <v>1</v>
      </c>
      <c r="L36" s="31"/>
      <c r="M36" s="29">
        <v>0</v>
      </c>
      <c r="N36" s="40" t="s">
        <v>12</v>
      </c>
      <c r="O36" s="21">
        <v>3</v>
      </c>
      <c r="P36" s="22"/>
    </row>
    <row r="37" spans="1:16" ht="15">
      <c r="A37" s="32">
        <v>17</v>
      </c>
      <c r="B37" s="17">
        <f>C36+H6</f>
        <v>0.5902777777777778</v>
      </c>
      <c r="C37" s="26">
        <f>B37+H5</f>
        <v>0.5972222222222222</v>
      </c>
      <c r="D37" s="37"/>
      <c r="E37" s="56" t="str">
        <f>B8</f>
        <v>Spartans</v>
      </c>
      <c r="F37" s="40" t="s">
        <v>12</v>
      </c>
      <c r="G37" s="57" t="str">
        <f>B4</f>
        <v>Unicycle Tiger 2</v>
      </c>
      <c r="H37" s="31"/>
      <c r="I37" s="29">
        <v>3</v>
      </c>
      <c r="J37" s="40" t="s">
        <v>12</v>
      </c>
      <c r="K37" s="30">
        <v>2</v>
      </c>
      <c r="L37" s="31"/>
      <c r="M37" s="29">
        <v>3</v>
      </c>
      <c r="N37" s="40" t="s">
        <v>12</v>
      </c>
      <c r="O37" s="21">
        <v>0</v>
      </c>
      <c r="P37" s="22"/>
    </row>
    <row r="38" spans="1:16" ht="15">
      <c r="A38" s="32">
        <v>18</v>
      </c>
      <c r="B38" s="17">
        <f>C37+H6</f>
        <v>0.5986111111111111</v>
      </c>
      <c r="C38" s="26">
        <f>B38+H5</f>
        <v>0.6055555555555555</v>
      </c>
      <c r="D38" s="37"/>
      <c r="E38" s="56" t="str">
        <f>B6</f>
        <v>Speedy Bikers 2</v>
      </c>
      <c r="F38" s="40" t="s">
        <v>12</v>
      </c>
      <c r="G38" s="57" t="str">
        <f>B11</f>
        <v>Flying Bears</v>
      </c>
      <c r="H38" s="31"/>
      <c r="I38" s="29">
        <v>2</v>
      </c>
      <c r="J38" s="40" t="s">
        <v>12</v>
      </c>
      <c r="K38" s="30">
        <v>5</v>
      </c>
      <c r="L38" s="31"/>
      <c r="M38" s="29">
        <v>0</v>
      </c>
      <c r="N38" s="40" t="s">
        <v>12</v>
      </c>
      <c r="O38" s="21">
        <v>3</v>
      </c>
      <c r="P38" s="22"/>
    </row>
    <row r="39" spans="1:16" ht="15">
      <c r="A39" s="32"/>
      <c r="B39" s="17"/>
      <c r="C39" s="26"/>
      <c r="D39" s="37"/>
      <c r="E39" s="56" t="str">
        <f>B7</f>
        <v>Winti Stars</v>
      </c>
      <c r="F39" s="40" t="s">
        <v>12</v>
      </c>
      <c r="G39" s="57" t="str">
        <f>B9</f>
        <v>Young Chipmunks</v>
      </c>
      <c r="H39" s="31"/>
      <c r="I39" s="29">
        <v>0</v>
      </c>
      <c r="J39" s="40" t="s">
        <v>12</v>
      </c>
      <c r="K39" s="30">
        <v>3</v>
      </c>
      <c r="L39" s="31"/>
      <c r="M39" s="29">
        <v>0</v>
      </c>
      <c r="N39" s="40" t="s">
        <v>12</v>
      </c>
      <c r="O39" s="21">
        <v>3</v>
      </c>
      <c r="P39" s="22"/>
    </row>
    <row r="40" spans="1:16" ht="15">
      <c r="A40" s="32">
        <v>19</v>
      </c>
      <c r="B40" s="17">
        <v>0.6069444444444444</v>
      </c>
      <c r="C40" s="26">
        <f>B40+H5</f>
        <v>0.6138888888888888</v>
      </c>
      <c r="D40" s="37"/>
      <c r="E40" s="56" t="str">
        <f>B8</f>
        <v>Spartans</v>
      </c>
      <c r="F40" s="40" t="s">
        <v>12</v>
      </c>
      <c r="G40" s="57" t="str">
        <f>B5</f>
        <v>Snakes</v>
      </c>
      <c r="H40" s="31"/>
      <c r="I40" s="29">
        <v>5</v>
      </c>
      <c r="J40" s="40" t="s">
        <v>12</v>
      </c>
      <c r="K40" s="30">
        <v>1</v>
      </c>
      <c r="L40" s="31"/>
      <c r="M40" s="29">
        <v>3</v>
      </c>
      <c r="N40" s="40" t="s">
        <v>12</v>
      </c>
      <c r="O40" s="21">
        <v>0</v>
      </c>
      <c r="P40" s="22"/>
    </row>
    <row r="41" spans="1:16" ht="15">
      <c r="A41" s="32">
        <v>20</v>
      </c>
      <c r="B41" s="17">
        <f>C40+H6</f>
        <v>0.6152777777777777</v>
      </c>
      <c r="C41" s="26">
        <f>B41+H5</f>
        <v>0.6222222222222221</v>
      </c>
      <c r="D41" s="37"/>
      <c r="E41" s="56" t="str">
        <f>B4</f>
        <v>Unicycle Tiger 2</v>
      </c>
      <c r="F41" s="40" t="s">
        <v>12</v>
      </c>
      <c r="G41" s="57" t="str">
        <f>B11</f>
        <v>Flying Bears</v>
      </c>
      <c r="H41" s="31"/>
      <c r="I41" s="29">
        <v>1</v>
      </c>
      <c r="J41" s="40" t="s">
        <v>12</v>
      </c>
      <c r="K41" s="30">
        <v>5</v>
      </c>
      <c r="L41" s="31"/>
      <c r="M41" s="29">
        <v>0</v>
      </c>
      <c r="N41" s="40" t="s">
        <v>12</v>
      </c>
      <c r="O41" s="21">
        <v>3</v>
      </c>
      <c r="P41" s="22"/>
    </row>
    <row r="42" spans="1:16" ht="15">
      <c r="A42" s="32">
        <v>21</v>
      </c>
      <c r="B42" s="17">
        <f>C41+H6</f>
        <v>0.623611111111111</v>
      </c>
      <c r="C42" s="26">
        <f>B42+H5</f>
        <v>0.6305555555555554</v>
      </c>
      <c r="D42" s="37"/>
      <c r="E42" s="56" t="str">
        <f>B6</f>
        <v>Speedy Bikers 2</v>
      </c>
      <c r="F42" s="40" t="s">
        <v>12</v>
      </c>
      <c r="G42" s="57" t="str">
        <f>B9</f>
        <v>Young Chipmunks</v>
      </c>
      <c r="H42" s="31"/>
      <c r="I42" s="29">
        <v>1</v>
      </c>
      <c r="J42" s="40" t="s">
        <v>12</v>
      </c>
      <c r="K42" s="30">
        <v>4</v>
      </c>
      <c r="L42" s="31"/>
      <c r="M42" s="29">
        <v>0</v>
      </c>
      <c r="N42" s="40" t="s">
        <v>12</v>
      </c>
      <c r="O42" s="21">
        <v>3</v>
      </c>
      <c r="P42" s="22"/>
    </row>
    <row r="43" spans="1:16" ht="15">
      <c r="A43" s="32"/>
      <c r="B43" s="17"/>
      <c r="C43" s="44"/>
      <c r="D43" s="45"/>
      <c r="E43" s="56" t="str">
        <f>B10</f>
        <v>Black Hawks 2</v>
      </c>
      <c r="F43" s="40" t="s">
        <v>12</v>
      </c>
      <c r="G43" s="57" t="str">
        <f>B7</f>
        <v>Winti Stars</v>
      </c>
      <c r="H43" s="46"/>
      <c r="I43" s="29">
        <v>3</v>
      </c>
      <c r="J43" s="40" t="s">
        <v>12</v>
      </c>
      <c r="K43" s="30">
        <v>0</v>
      </c>
      <c r="L43" s="46"/>
      <c r="M43" s="29">
        <v>3</v>
      </c>
      <c r="N43" s="40" t="s">
        <v>12</v>
      </c>
      <c r="O43" s="21">
        <v>0</v>
      </c>
      <c r="P43" s="22"/>
    </row>
    <row r="46" spans="1:16" ht="12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1:16" ht="12.7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</sheetData>
  <sheetProtection/>
  <mergeCells count="37">
    <mergeCell ref="A46:P47"/>
    <mergeCell ref="H11:J11"/>
    <mergeCell ref="B29:C29"/>
    <mergeCell ref="E29:G29"/>
    <mergeCell ref="I29:K29"/>
    <mergeCell ref="M29:O29"/>
    <mergeCell ref="D20:D24"/>
    <mergeCell ref="H20:H24"/>
    <mergeCell ref="L20:L24"/>
    <mergeCell ref="D25:D29"/>
    <mergeCell ref="B9:D9"/>
    <mergeCell ref="H9:O9"/>
    <mergeCell ref="B11:D11"/>
    <mergeCell ref="A12:P12"/>
    <mergeCell ref="B10:D10"/>
    <mergeCell ref="H10:O10"/>
    <mergeCell ref="H25:H29"/>
    <mergeCell ref="L25:L29"/>
    <mergeCell ref="D13:D18"/>
    <mergeCell ref="H13:H18"/>
    <mergeCell ref="L13:L18"/>
    <mergeCell ref="A19:P19"/>
    <mergeCell ref="B7:D7"/>
    <mergeCell ref="H7:J7"/>
    <mergeCell ref="B8:D8"/>
    <mergeCell ref="H8:O8"/>
    <mergeCell ref="B5:D5"/>
    <mergeCell ref="H5:J5"/>
    <mergeCell ref="B6:D6"/>
    <mergeCell ref="H6:J6"/>
    <mergeCell ref="M1:P1"/>
    <mergeCell ref="A2:P2"/>
    <mergeCell ref="A3:D3"/>
    <mergeCell ref="B4:D4"/>
    <mergeCell ref="H4:J4"/>
    <mergeCell ref="A1:E1"/>
    <mergeCell ref="F1:L1"/>
  </mergeCells>
  <printOptions/>
  <pageMargins left="0.7874015748031497" right="0.7874015748031497" top="0.984251968503937" bottom="0.984251968503937" header="0.5118110236220472" footer="0.5118110236220472"/>
  <pageSetup orientation="landscape" paperSize="9" scale="1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AB10" sqref="AB10"/>
    </sheetView>
  </sheetViews>
  <sheetFormatPr defaultColWidth="11.421875" defaultRowHeight="12.75"/>
  <cols>
    <col min="1" max="1" width="4.421875" style="0" customWidth="1"/>
    <col min="2" max="2" width="24.421875" style="0" customWidth="1"/>
    <col min="3" max="22" width="3.7109375" style="0" customWidth="1"/>
    <col min="23" max="23" width="3.57421875" style="0" customWidth="1"/>
    <col min="24" max="27" width="3.7109375" style="0" customWidth="1"/>
  </cols>
  <sheetData>
    <row r="1" spans="1:17" ht="58.5" customHeight="1">
      <c r="A1" s="93"/>
      <c r="B1" s="93"/>
      <c r="C1" s="93"/>
      <c r="D1" s="93"/>
      <c r="E1" s="93"/>
      <c r="F1" s="144" t="s">
        <v>45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3" spans="1:27" ht="21" customHeight="1">
      <c r="A3" s="90" t="s">
        <v>42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</row>
    <row r="4" ht="13.5" thickBot="1"/>
    <row r="5" spans="3:27" ht="12.75">
      <c r="C5" s="138" t="s">
        <v>31</v>
      </c>
      <c r="D5" s="139"/>
      <c r="E5" s="140"/>
      <c r="F5" s="141" t="s">
        <v>32</v>
      </c>
      <c r="G5" s="142"/>
      <c r="H5" s="143"/>
      <c r="I5" s="138" t="s">
        <v>33</v>
      </c>
      <c r="J5" s="139"/>
      <c r="K5" s="140"/>
      <c r="L5" s="141" t="s">
        <v>34</v>
      </c>
      <c r="M5" s="142"/>
      <c r="N5" s="143"/>
      <c r="O5" s="141" t="s">
        <v>35</v>
      </c>
      <c r="P5" s="142"/>
      <c r="Q5" s="143"/>
      <c r="R5" s="141" t="s">
        <v>40</v>
      </c>
      <c r="S5" s="142"/>
      <c r="T5" s="143"/>
      <c r="U5" s="138" t="s">
        <v>41</v>
      </c>
      <c r="V5" s="139"/>
      <c r="W5" s="140"/>
      <c r="X5" s="147" t="s">
        <v>44</v>
      </c>
      <c r="Y5" s="148"/>
      <c r="Z5" s="148"/>
      <c r="AA5" s="149"/>
    </row>
    <row r="6" spans="1:27" ht="86.25">
      <c r="A6" s="58" t="s">
        <v>36</v>
      </c>
      <c r="B6" s="15" t="s">
        <v>37</v>
      </c>
      <c r="C6" s="67" t="s">
        <v>38</v>
      </c>
      <c r="D6" s="59" t="s">
        <v>39</v>
      </c>
      <c r="E6" s="68" t="s">
        <v>14</v>
      </c>
      <c r="F6" s="78" t="s">
        <v>38</v>
      </c>
      <c r="G6" s="60" t="s">
        <v>39</v>
      </c>
      <c r="H6" s="79" t="s">
        <v>14</v>
      </c>
      <c r="I6" s="67" t="s">
        <v>38</v>
      </c>
      <c r="J6" s="59" t="s">
        <v>39</v>
      </c>
      <c r="K6" s="68" t="s">
        <v>14</v>
      </c>
      <c r="L6" s="78" t="s">
        <v>38</v>
      </c>
      <c r="M6" s="60" t="s">
        <v>39</v>
      </c>
      <c r="N6" s="79" t="s">
        <v>14</v>
      </c>
      <c r="O6" s="67" t="s">
        <v>38</v>
      </c>
      <c r="P6" s="59" t="s">
        <v>39</v>
      </c>
      <c r="Q6" s="68" t="s">
        <v>14</v>
      </c>
      <c r="R6" s="78" t="s">
        <v>38</v>
      </c>
      <c r="S6" s="60" t="s">
        <v>39</v>
      </c>
      <c r="T6" s="79" t="s">
        <v>14</v>
      </c>
      <c r="U6" s="67" t="s">
        <v>38</v>
      </c>
      <c r="V6" s="59" t="s">
        <v>39</v>
      </c>
      <c r="W6" s="68" t="s">
        <v>14</v>
      </c>
      <c r="X6" s="67" t="s">
        <v>38</v>
      </c>
      <c r="Y6" s="59" t="s">
        <v>39</v>
      </c>
      <c r="Z6" s="65" t="s">
        <v>14</v>
      </c>
      <c r="AA6" s="82" t="s">
        <v>43</v>
      </c>
    </row>
    <row r="7" spans="1:27" ht="12.75">
      <c r="A7" s="47">
        <v>1</v>
      </c>
      <c r="B7" s="66" t="str">
        <f>Reihenfolge!C19</f>
        <v>Flying Bears</v>
      </c>
      <c r="C7" s="69">
        <f>Spielplan!K17</f>
        <v>1</v>
      </c>
      <c r="D7" s="61">
        <f>Spielplan!I17</f>
        <v>0</v>
      </c>
      <c r="E7" s="70">
        <f>Spielplan!O17</f>
        <v>3</v>
      </c>
      <c r="F7" s="73">
        <f>Spielplan!I22</f>
        <v>4</v>
      </c>
      <c r="G7" s="48">
        <f>Spielplan!K22</f>
        <v>3</v>
      </c>
      <c r="H7" s="74">
        <f>Spielplan!M22</f>
        <v>3</v>
      </c>
      <c r="I7" s="69">
        <f>Spielplan!I25</f>
        <v>3</v>
      </c>
      <c r="J7" s="61">
        <f>Spielplan!K25</f>
        <v>1</v>
      </c>
      <c r="K7" s="70">
        <f>Spielplan!M25</f>
        <v>3</v>
      </c>
      <c r="L7" s="73">
        <f>Spielplan!K27</f>
        <v>7</v>
      </c>
      <c r="M7" s="48">
        <f>Spielplan!I27</f>
        <v>0</v>
      </c>
      <c r="N7" s="74">
        <f>Spielplan!O27</f>
        <v>3</v>
      </c>
      <c r="O7" s="69">
        <f>Spielplan!I34</f>
        <v>3</v>
      </c>
      <c r="P7" s="61">
        <f>Spielplan!K34</f>
        <v>0</v>
      </c>
      <c r="Q7" s="70">
        <f>Spielplan!M34</f>
        <v>3</v>
      </c>
      <c r="R7" s="73">
        <f>Spielplan!K38</f>
        <v>5</v>
      </c>
      <c r="S7" s="48">
        <f>Spielplan!I38</f>
        <v>2</v>
      </c>
      <c r="T7" s="74">
        <f>Spielplan!O38</f>
        <v>3</v>
      </c>
      <c r="U7" s="69">
        <f>Spielplan!K41</f>
        <v>5</v>
      </c>
      <c r="V7" s="61">
        <f>Spielplan!I41</f>
        <v>1</v>
      </c>
      <c r="W7" s="70">
        <f>Spielplan!O41</f>
        <v>3</v>
      </c>
      <c r="X7" s="73">
        <f aca="true" t="shared" si="0" ref="X7:Z14">C7+F7+I7+L7+O7+R7+U7</f>
        <v>28</v>
      </c>
      <c r="Y7" s="48">
        <f t="shared" si="0"/>
        <v>7</v>
      </c>
      <c r="Z7" s="48">
        <f t="shared" si="0"/>
        <v>21</v>
      </c>
      <c r="AA7" s="86">
        <f aca="true" t="shared" si="1" ref="AA7:AA14">X7-Y7</f>
        <v>21</v>
      </c>
    </row>
    <row r="8" spans="1:27" ht="14.25">
      <c r="A8" s="47">
        <v>2</v>
      </c>
      <c r="B8" s="43" t="str">
        <f>Reihenfolge!C16</f>
        <v>Spartans</v>
      </c>
      <c r="C8" s="69">
        <f>Spielplan!I16</f>
        <v>4</v>
      </c>
      <c r="D8" s="61">
        <f>Spielplan!K16</f>
        <v>2</v>
      </c>
      <c r="E8" s="70">
        <f>Spielplan!M16</f>
        <v>3</v>
      </c>
      <c r="F8" s="73">
        <f>Spielplan!K22</f>
        <v>3</v>
      </c>
      <c r="G8" s="48">
        <f>Spielplan!I22</f>
        <v>4</v>
      </c>
      <c r="H8" s="74">
        <f>Spielplan!O22</f>
        <v>0</v>
      </c>
      <c r="I8" s="69">
        <f>Spielplan!K26</f>
        <v>4</v>
      </c>
      <c r="J8" s="61">
        <f>Spielplan!I26</f>
        <v>2</v>
      </c>
      <c r="K8" s="70">
        <f>Spielplan!O26</f>
        <v>3</v>
      </c>
      <c r="L8" s="73">
        <f>Spielplan!K31</f>
        <v>3</v>
      </c>
      <c r="M8" s="48">
        <f>Spielplan!I31</f>
        <v>0</v>
      </c>
      <c r="N8" s="74">
        <f>Spielplan!O31</f>
        <v>3</v>
      </c>
      <c r="O8" s="69">
        <f>Spielplan!I35</f>
        <v>3</v>
      </c>
      <c r="P8" s="61">
        <f>Spielplan!K35</f>
        <v>2</v>
      </c>
      <c r="Q8" s="70">
        <f>Spielplan!M35</f>
        <v>3</v>
      </c>
      <c r="R8" s="73">
        <f>Spielplan!I37</f>
        <v>3</v>
      </c>
      <c r="S8" s="48">
        <f>Spielplan!K37</f>
        <v>2</v>
      </c>
      <c r="T8" s="74">
        <f>Spielplan!M37</f>
        <v>3</v>
      </c>
      <c r="U8" s="69">
        <f>Spielplan!I40</f>
        <v>5</v>
      </c>
      <c r="V8" s="61">
        <f>Spielplan!K40</f>
        <v>1</v>
      </c>
      <c r="W8" s="70">
        <f>Spielplan!M40</f>
        <v>3</v>
      </c>
      <c r="X8" s="73">
        <f t="shared" si="0"/>
        <v>25</v>
      </c>
      <c r="Y8" s="48">
        <f t="shared" si="0"/>
        <v>13</v>
      </c>
      <c r="Z8" s="48">
        <f t="shared" si="0"/>
        <v>18</v>
      </c>
      <c r="AA8" s="86">
        <f t="shared" si="1"/>
        <v>12</v>
      </c>
    </row>
    <row r="9" spans="1:27" ht="12.75">
      <c r="A9" s="47">
        <v>3</v>
      </c>
      <c r="B9" s="66" t="str">
        <f>Reihenfolge!C17</f>
        <v>Young Chipmunks</v>
      </c>
      <c r="C9" s="69">
        <f>Spielplan!K16</f>
        <v>2</v>
      </c>
      <c r="D9" s="61">
        <f>Spielplan!I16</f>
        <v>4</v>
      </c>
      <c r="E9" s="70">
        <f>Spielplan!O16</f>
        <v>0</v>
      </c>
      <c r="F9" s="73">
        <f>Spielplan!I21</f>
        <v>2</v>
      </c>
      <c r="G9" s="48">
        <f>Spielplan!K21</f>
        <v>1</v>
      </c>
      <c r="H9" s="74">
        <f>Spielplan!M21</f>
        <v>3</v>
      </c>
      <c r="I9" s="69">
        <f>Spielplan!K25</f>
        <v>1</v>
      </c>
      <c r="J9" s="61">
        <f>Spielplan!I25</f>
        <v>3</v>
      </c>
      <c r="K9" s="70">
        <f>Spielplan!O25</f>
        <v>0</v>
      </c>
      <c r="L9" s="73">
        <f>Spielplan!I28</f>
        <v>7</v>
      </c>
      <c r="M9" s="48">
        <f>Spielplan!K28</f>
        <v>0</v>
      </c>
      <c r="N9" s="74">
        <f>Spielplan!M28</f>
        <v>3</v>
      </c>
      <c r="O9" s="69">
        <f>Spielplan!I32</f>
        <v>1</v>
      </c>
      <c r="P9" s="61">
        <f>Spielplan!K32</f>
        <v>2</v>
      </c>
      <c r="Q9" s="70">
        <f>Spielplan!M32</f>
        <v>0</v>
      </c>
      <c r="R9" s="73">
        <f>Spielplan!K39</f>
        <v>3</v>
      </c>
      <c r="S9" s="48">
        <f>Spielplan!I39</f>
        <v>0</v>
      </c>
      <c r="T9" s="74">
        <f>Spielplan!O39</f>
        <v>3</v>
      </c>
      <c r="U9" s="69">
        <f>Spielplan!K42</f>
        <v>4</v>
      </c>
      <c r="V9" s="61">
        <f>Spielplan!I42</f>
        <v>1</v>
      </c>
      <c r="W9" s="70">
        <f>Spielplan!O42</f>
        <v>3</v>
      </c>
      <c r="X9" s="73">
        <f t="shared" si="0"/>
        <v>20</v>
      </c>
      <c r="Y9" s="48">
        <f t="shared" si="0"/>
        <v>11</v>
      </c>
      <c r="Z9" s="48">
        <f t="shared" si="0"/>
        <v>12</v>
      </c>
      <c r="AA9" s="86">
        <f t="shared" si="1"/>
        <v>9</v>
      </c>
    </row>
    <row r="10" spans="1:27" ht="14.25">
      <c r="A10" s="47">
        <v>4</v>
      </c>
      <c r="B10" s="43" t="str">
        <f>Reihenfolge!C14</f>
        <v>Speedy Bikers 2</v>
      </c>
      <c r="C10" s="69">
        <f>Spielplan!I15</f>
        <v>3</v>
      </c>
      <c r="D10" s="61">
        <f>Spielplan!K15</f>
        <v>0</v>
      </c>
      <c r="E10" s="70">
        <f>Spielplan!M15</f>
        <v>3</v>
      </c>
      <c r="F10" s="73">
        <f>Spielplan!K18</f>
        <v>3</v>
      </c>
      <c r="G10" s="48">
        <f>Spielplan!I18</f>
        <v>2</v>
      </c>
      <c r="H10" s="74">
        <f>Spielplan!O18</f>
        <v>3</v>
      </c>
      <c r="I10" s="69">
        <f>Spielplan!K24</f>
        <v>4</v>
      </c>
      <c r="J10" s="61">
        <f>Spielplan!I24</f>
        <v>1</v>
      </c>
      <c r="K10" s="70">
        <f>Spielplan!O24</f>
        <v>3</v>
      </c>
      <c r="L10" s="73">
        <f>Spielplan!I30</f>
        <v>1</v>
      </c>
      <c r="M10" s="48">
        <f>Spielplan!K30</f>
        <v>1</v>
      </c>
      <c r="N10" s="74">
        <f>Spielplan!M30</f>
        <v>1</v>
      </c>
      <c r="O10" s="69">
        <f>Spielplan!K35</f>
        <v>2</v>
      </c>
      <c r="P10" s="61">
        <f>Spielplan!I35</f>
        <v>3</v>
      </c>
      <c r="Q10" s="70">
        <f>Spielplan!O35</f>
        <v>0</v>
      </c>
      <c r="R10" s="73">
        <f>Spielplan!I38</f>
        <v>2</v>
      </c>
      <c r="S10" s="48">
        <f>Spielplan!K38</f>
        <v>5</v>
      </c>
      <c r="T10" s="74">
        <f>Spielplan!M38</f>
        <v>0</v>
      </c>
      <c r="U10" s="69">
        <f>Spielplan!I42</f>
        <v>1</v>
      </c>
      <c r="V10" s="61">
        <f>Spielplan!K42</f>
        <v>4</v>
      </c>
      <c r="W10" s="70">
        <f>Spielplan!M42</f>
        <v>0</v>
      </c>
      <c r="X10" s="73">
        <f t="shared" si="0"/>
        <v>16</v>
      </c>
      <c r="Y10" s="48">
        <f t="shared" si="0"/>
        <v>16</v>
      </c>
      <c r="Z10" s="48">
        <f t="shared" si="0"/>
        <v>10</v>
      </c>
      <c r="AA10" s="86">
        <f t="shared" si="1"/>
        <v>0</v>
      </c>
    </row>
    <row r="11" spans="1:27" ht="12.75">
      <c r="A11" s="47">
        <v>5</v>
      </c>
      <c r="B11" s="89" t="str">
        <f>Reihenfolge!C18</f>
        <v>Black Hawks 2</v>
      </c>
      <c r="C11" s="71">
        <f>Spielplan!I17</f>
        <v>0</v>
      </c>
      <c r="D11" s="62">
        <f>Spielplan!K17</f>
        <v>1</v>
      </c>
      <c r="E11" s="72">
        <f>Spielplan!M17</f>
        <v>0</v>
      </c>
      <c r="F11" s="80">
        <f>Spielplan!K21</f>
        <v>1</v>
      </c>
      <c r="G11" s="63">
        <f>Spielplan!I21</f>
        <v>2</v>
      </c>
      <c r="H11" s="81">
        <f>Spielplan!O21</f>
        <v>0</v>
      </c>
      <c r="I11" s="71">
        <f>Spielplan!I26</f>
        <v>2</v>
      </c>
      <c r="J11" s="62">
        <f>Spielplan!K26</f>
        <v>4</v>
      </c>
      <c r="K11" s="72">
        <f>Spielplan!M26</f>
        <v>0</v>
      </c>
      <c r="L11" s="80">
        <f>Spielplan!K30</f>
        <v>1</v>
      </c>
      <c r="M11" s="63">
        <f>Spielplan!I30</f>
        <v>1</v>
      </c>
      <c r="N11" s="81">
        <f>Spielplan!O30</f>
        <v>1</v>
      </c>
      <c r="O11" s="71">
        <f>Spielplan!K33</f>
        <v>2</v>
      </c>
      <c r="P11" s="62">
        <f>Spielplan!I33</f>
        <v>1</v>
      </c>
      <c r="Q11" s="72">
        <f>Spielplan!O33</f>
        <v>3</v>
      </c>
      <c r="R11" s="80">
        <f>Spielplan!K36</f>
        <v>1</v>
      </c>
      <c r="S11" s="63">
        <f>Spielplan!I36</f>
        <v>0</v>
      </c>
      <c r="T11" s="81">
        <f>Spielplan!O36</f>
        <v>3</v>
      </c>
      <c r="U11" s="71">
        <f>Spielplan!I43</f>
        <v>3</v>
      </c>
      <c r="V11" s="62">
        <f>Spielplan!K43</f>
        <v>0</v>
      </c>
      <c r="W11" s="72">
        <f>Spielplan!M43</f>
        <v>3</v>
      </c>
      <c r="X11" s="73">
        <f t="shared" si="0"/>
        <v>10</v>
      </c>
      <c r="Y11" s="48">
        <f t="shared" si="0"/>
        <v>9</v>
      </c>
      <c r="Z11" s="48">
        <f t="shared" si="0"/>
        <v>10</v>
      </c>
      <c r="AA11" s="86">
        <f t="shared" si="1"/>
        <v>1</v>
      </c>
    </row>
    <row r="12" spans="1:27" ht="14.25">
      <c r="A12" s="47">
        <v>6</v>
      </c>
      <c r="B12" s="43" t="str">
        <f>Reihenfolge!C13</f>
        <v>Snakes</v>
      </c>
      <c r="C12" s="69">
        <f>Spielplan!K14</f>
        <v>6</v>
      </c>
      <c r="D12" s="61">
        <f>Spielplan!I14</f>
        <v>1</v>
      </c>
      <c r="E12" s="70">
        <f>Spielplan!O14</f>
        <v>3</v>
      </c>
      <c r="F12" s="73">
        <f>Spielplan!I18</f>
        <v>2</v>
      </c>
      <c r="G12" s="48">
        <f>Spielplan!K18</f>
        <v>3</v>
      </c>
      <c r="H12" s="74">
        <f>Spielplan!M18</f>
        <v>0</v>
      </c>
      <c r="I12" s="69">
        <f>Spielplan!K23</f>
        <v>3</v>
      </c>
      <c r="J12" s="61">
        <f>Spielplan!I23</f>
        <v>0</v>
      </c>
      <c r="K12" s="70">
        <f>Spielplan!O23</f>
        <v>3</v>
      </c>
      <c r="L12" s="73">
        <f>Spielplan!I27</f>
        <v>0</v>
      </c>
      <c r="M12" s="48">
        <f>Spielplan!K27</f>
        <v>7</v>
      </c>
      <c r="N12" s="74">
        <f>Spielplan!M27</f>
        <v>0</v>
      </c>
      <c r="O12" s="69">
        <f>Spielplan!K32</f>
        <v>2</v>
      </c>
      <c r="P12" s="61">
        <f>Spielplan!I32</f>
        <v>1</v>
      </c>
      <c r="Q12" s="70">
        <f>Spielplan!O32</f>
        <v>3</v>
      </c>
      <c r="R12" s="73">
        <f>Spielplan!I36</f>
        <v>0</v>
      </c>
      <c r="S12" s="48">
        <f>Spielplan!K36</f>
        <v>1</v>
      </c>
      <c r="T12" s="74">
        <f>Spielplan!M36</f>
        <v>0</v>
      </c>
      <c r="U12" s="69">
        <f>Spielplan!K40</f>
        <v>1</v>
      </c>
      <c r="V12" s="61">
        <f>Spielplan!I40</f>
        <v>5</v>
      </c>
      <c r="W12" s="70">
        <f>Spielplan!O40</f>
        <v>0</v>
      </c>
      <c r="X12" s="73">
        <f t="shared" si="0"/>
        <v>14</v>
      </c>
      <c r="Y12" s="48">
        <f t="shared" si="0"/>
        <v>18</v>
      </c>
      <c r="Z12" s="48">
        <f t="shared" si="0"/>
        <v>9</v>
      </c>
      <c r="AA12" s="86">
        <f t="shared" si="1"/>
        <v>-4</v>
      </c>
    </row>
    <row r="13" spans="1:27" ht="14.25">
      <c r="A13" s="47">
        <v>7</v>
      </c>
      <c r="B13" s="43" t="str">
        <f>Reihenfolge!C12</f>
        <v>Unicycle Tiger 2</v>
      </c>
      <c r="C13" s="69">
        <f>Spielplan!I14</f>
        <v>1</v>
      </c>
      <c r="D13" s="61">
        <f>Spielplan!K14</f>
        <v>6</v>
      </c>
      <c r="E13" s="70">
        <f>Spielplan!M14</f>
        <v>0</v>
      </c>
      <c r="F13" s="73">
        <f>Spielplan!K20</f>
        <v>3</v>
      </c>
      <c r="G13" s="48">
        <f>Spielplan!I20</f>
        <v>0</v>
      </c>
      <c r="H13" s="74">
        <f>Spielplan!O20</f>
        <v>3</v>
      </c>
      <c r="I13" s="69">
        <f>Spielplan!I24</f>
        <v>1</v>
      </c>
      <c r="J13" s="61">
        <f>Spielplan!K24</f>
        <v>4</v>
      </c>
      <c r="K13" s="70">
        <f>Spielplan!M24</f>
        <v>0</v>
      </c>
      <c r="L13" s="73">
        <f>Spielplan!K28</f>
        <v>0</v>
      </c>
      <c r="M13" s="48">
        <f>Spielplan!I28</f>
        <v>7</v>
      </c>
      <c r="N13" s="74">
        <f>Spielplan!O28</f>
        <v>0</v>
      </c>
      <c r="O13" s="69">
        <f>Spielplan!I33</f>
        <v>1</v>
      </c>
      <c r="P13" s="61">
        <f>Spielplan!K33</f>
        <v>2</v>
      </c>
      <c r="Q13" s="70">
        <f>Spielplan!M33</f>
        <v>0</v>
      </c>
      <c r="R13" s="73">
        <f>Spielplan!K37</f>
        <v>2</v>
      </c>
      <c r="S13" s="48">
        <f>Spielplan!I37</f>
        <v>3</v>
      </c>
      <c r="T13" s="74">
        <f>Spielplan!O37</f>
        <v>0</v>
      </c>
      <c r="U13" s="69">
        <f>Spielplan!I41</f>
        <v>1</v>
      </c>
      <c r="V13" s="61">
        <f>Spielplan!K41</f>
        <v>5</v>
      </c>
      <c r="W13" s="70">
        <f>Spielplan!M41</f>
        <v>0</v>
      </c>
      <c r="X13" s="73">
        <f t="shared" si="0"/>
        <v>9</v>
      </c>
      <c r="Y13" s="48">
        <f t="shared" si="0"/>
        <v>27</v>
      </c>
      <c r="Z13" s="48">
        <f t="shared" si="0"/>
        <v>3</v>
      </c>
      <c r="AA13" s="86">
        <f t="shared" si="1"/>
        <v>-18</v>
      </c>
    </row>
    <row r="14" spans="1:27" ht="15" thickBot="1">
      <c r="A14" s="64">
        <v>8</v>
      </c>
      <c r="B14" s="43" t="str">
        <f>Reihenfolge!C15</f>
        <v>Winti Stars</v>
      </c>
      <c r="C14" s="83">
        <f>Spielplan!K15</f>
        <v>0</v>
      </c>
      <c r="D14" s="84">
        <f>Spielplan!I15</f>
        <v>3</v>
      </c>
      <c r="E14" s="85">
        <f>Spielplan!O15</f>
        <v>0</v>
      </c>
      <c r="F14" s="75">
        <f>Spielplan!I20</f>
        <v>0</v>
      </c>
      <c r="G14" s="76">
        <f>Spielplan!K20</f>
        <v>3</v>
      </c>
      <c r="H14" s="77">
        <f>Spielplan!M20</f>
        <v>0</v>
      </c>
      <c r="I14" s="83">
        <f>Spielplan!I23</f>
        <v>0</v>
      </c>
      <c r="J14" s="84">
        <f>Spielplan!K23</f>
        <v>3</v>
      </c>
      <c r="K14" s="85">
        <f>Spielplan!M23</f>
        <v>0</v>
      </c>
      <c r="L14" s="75">
        <f>Spielplan!I31</f>
        <v>0</v>
      </c>
      <c r="M14" s="76">
        <f>Spielplan!K31</f>
        <v>3</v>
      </c>
      <c r="N14" s="77">
        <f>Spielplan!M31</f>
        <v>0</v>
      </c>
      <c r="O14" s="83">
        <f>Spielplan!K34</f>
        <v>0</v>
      </c>
      <c r="P14" s="84">
        <f>Spielplan!I34</f>
        <v>3</v>
      </c>
      <c r="Q14" s="85">
        <f>Spielplan!O34</f>
        <v>0</v>
      </c>
      <c r="R14" s="75">
        <f>Spielplan!I39</f>
        <v>0</v>
      </c>
      <c r="S14" s="76">
        <f>Spielplan!K39</f>
        <v>3</v>
      </c>
      <c r="T14" s="77">
        <f>Spielplan!M39</f>
        <v>0</v>
      </c>
      <c r="U14" s="83">
        <f>Spielplan!K43</f>
        <v>0</v>
      </c>
      <c r="V14" s="84">
        <f>Spielplan!I43</f>
        <v>3</v>
      </c>
      <c r="W14" s="85">
        <f>Spielplan!O43</f>
        <v>0</v>
      </c>
      <c r="X14" s="75">
        <f t="shared" si="0"/>
        <v>0</v>
      </c>
      <c r="Y14" s="76">
        <f t="shared" si="0"/>
        <v>21</v>
      </c>
      <c r="Z14" s="76">
        <f t="shared" si="0"/>
        <v>0</v>
      </c>
      <c r="AA14" s="87">
        <f t="shared" si="1"/>
        <v>-21</v>
      </c>
    </row>
    <row r="17" spans="1:27" ht="12.7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</row>
    <row r="18" spans="1:27" ht="14.2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</row>
  </sheetData>
  <sheetProtection/>
  <mergeCells count="12">
    <mergeCell ref="A17:AA18"/>
    <mergeCell ref="R5:T5"/>
    <mergeCell ref="U5:W5"/>
    <mergeCell ref="X5:AA5"/>
    <mergeCell ref="A3:AA3"/>
    <mergeCell ref="A1:E1"/>
    <mergeCell ref="C5:E5"/>
    <mergeCell ref="F5:H5"/>
    <mergeCell ref="I5:K5"/>
    <mergeCell ref="L5:N5"/>
    <mergeCell ref="O5:Q5"/>
    <mergeCell ref="F1:Q1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Christian Peier</cp:lastModifiedBy>
  <cp:lastPrinted>2010-02-14T18:28:24Z</cp:lastPrinted>
  <dcterms:created xsi:type="dcterms:W3CDTF">2009-10-29T10:43:44Z</dcterms:created>
  <dcterms:modified xsi:type="dcterms:W3CDTF">2010-02-14T22:21:26Z</dcterms:modified>
  <cp:category/>
  <cp:version/>
  <cp:contentType/>
  <cp:contentStatus/>
</cp:coreProperties>
</file>