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2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<sst xmlns="http://schemas.openxmlformats.org/spreadsheetml/2006/main" count="157" uniqueCount="46">
  <si>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</si>
  <si>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</si>
  <si>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</si>
  <si>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</si>
  <si>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</si>
  <si>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</si>
  <si>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</si>
  <si>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</si>
  <si>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</si>
  <si>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</si>
  <si>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</si>
  <si>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</si>
  <si>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</si>
  <si>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</si>
  <si>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</si>
  <si>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</si>
  <si>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</si>
  <si>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</si>
  <si>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</si>
  <si>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</si>
  <si>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</si>
  <si>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</si>
  <si>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</si>
  <si>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</si>
  <si>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</si>
  <si>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</si>
  <si>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</si>
  <si>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</si>
  <si>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</si>
  <si>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Spielpläne                                        LIGA   A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</si>
  <si>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</si>
  <si>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</si>
  <si>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</si>
  <si>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</si>
  <si>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</si>
  <si>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</si>
  <si>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</si>
  <si>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</si>
  <si>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</si>
  <si>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</si>
  <si>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</si>
  <si>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</si>
  <si>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</si>
  <si>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Teamsitzung</t>
  </si>
  <si>
    <t>Olten</t>
  </si>
  <si>
    <t>Ganze Halle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</si>
</sst>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G44" sqref="G44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67"/>
      <c r="B1" s="67"/>
      <c r="C1" s="67"/>
      <c r="D1" s="67"/>
      <c r="E1" s="67"/>
      <c r="F1" s="69" t="s">
        <v>29</v>
      </c>
      <c r="G1" s="70"/>
      <c r="H1" s="70"/>
      <c r="I1" s="70"/>
      <c r="J1" s="70"/>
      <c r="K1" s="70"/>
      <c r="L1" s="70"/>
      <c r="M1" s="68"/>
      <c r="N1" s="68"/>
      <c r="O1" s="68"/>
      <c r="P1" s="68"/>
    </row>
    <row r="2" spans="1:16" ht="3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5" ht="15.75">
      <c r="A3" s="59" t="s">
        <v>8</v>
      </c>
      <c r="B3" s="60"/>
      <c r="C3" s="60"/>
      <c r="D3" s="61"/>
      <c r="E3" s="36"/>
    </row>
    <row r="4" spans="1:10" ht="15">
      <c r="A4" s="55">
        <v>1</v>
      </c>
      <c r="B4" s="58" t="s">
        <v>30</v>
      </c>
      <c r="C4" s="58"/>
      <c r="D4" s="58"/>
      <c r="G4" s="6" t="s">
        <v>14</v>
      </c>
      <c r="H4" s="64">
        <v>0.375</v>
      </c>
      <c r="I4" s="64"/>
      <c r="J4" s="64"/>
    </row>
    <row r="5" spans="1:10" ht="15">
      <c r="A5" s="55">
        <v>2</v>
      </c>
      <c r="B5" s="58" t="s">
        <v>31</v>
      </c>
      <c r="C5" s="58"/>
      <c r="D5" s="58"/>
      <c r="G5" s="6" t="s">
        <v>13</v>
      </c>
      <c r="H5" s="64">
        <v>0.006944444444444444</v>
      </c>
      <c r="I5" s="64"/>
      <c r="J5" s="64"/>
    </row>
    <row r="6" spans="1:10" ht="15.75">
      <c r="A6" s="55">
        <v>3</v>
      </c>
      <c r="B6" s="58" t="s">
        <v>32</v>
      </c>
      <c r="C6" s="58"/>
      <c r="D6" s="58"/>
      <c r="E6" s="56" t="s">
        <v>43</v>
      </c>
      <c r="G6" s="6" t="s">
        <v>12</v>
      </c>
      <c r="H6" s="64">
        <v>0.001388888888888889</v>
      </c>
      <c r="I6" s="64"/>
      <c r="J6" s="64"/>
    </row>
    <row r="7" spans="1:10" ht="15.75">
      <c r="A7" s="55">
        <v>4</v>
      </c>
      <c r="B7" s="58" t="s">
        <v>33</v>
      </c>
      <c r="C7" s="58"/>
      <c r="D7" s="58"/>
      <c r="E7" s="57">
        <v>0.3541666666666667</v>
      </c>
      <c r="G7" s="9" t="s">
        <v>11</v>
      </c>
      <c r="H7" s="65">
        <v>0.020833333333333332</v>
      </c>
      <c r="I7" s="65"/>
      <c r="J7" s="65"/>
    </row>
    <row r="8" spans="1:15" ht="15">
      <c r="A8" s="55">
        <v>5</v>
      </c>
      <c r="B8" s="58" t="s">
        <v>34</v>
      </c>
      <c r="C8" s="58"/>
      <c r="D8" s="58"/>
      <c r="G8" s="6" t="s">
        <v>9</v>
      </c>
      <c r="H8" s="62" t="s">
        <v>44</v>
      </c>
      <c r="I8" s="62"/>
      <c r="J8" s="62"/>
      <c r="K8" s="62"/>
      <c r="L8" s="62"/>
      <c r="M8" s="62"/>
      <c r="N8" s="62"/>
      <c r="O8" s="62"/>
    </row>
    <row r="9" spans="1:15" ht="15">
      <c r="A9" s="55">
        <v>6</v>
      </c>
      <c r="B9" s="58" t="s">
        <v>35</v>
      </c>
      <c r="C9" s="58"/>
      <c r="D9" s="58"/>
      <c r="G9" s="6" t="s">
        <v>10</v>
      </c>
      <c r="H9" s="63">
        <v>39145</v>
      </c>
      <c r="I9" s="62"/>
      <c r="J9" s="62"/>
      <c r="K9" s="62"/>
      <c r="L9" s="62"/>
      <c r="M9" s="62"/>
      <c r="N9" s="62"/>
      <c r="O9" s="62"/>
    </row>
    <row r="10" spans="1:15" ht="15">
      <c r="A10" s="55">
        <v>7</v>
      </c>
      <c r="B10" s="58" t="s">
        <v>36</v>
      </c>
      <c r="C10" s="58"/>
      <c r="D10" s="58"/>
      <c r="G10" s="6" t="s">
        <v>39</v>
      </c>
      <c r="H10" s="71" t="s">
        <v>45</v>
      </c>
      <c r="I10" s="72"/>
      <c r="J10" s="72"/>
      <c r="K10" s="72"/>
      <c r="L10" s="72"/>
      <c r="M10" s="72"/>
      <c r="N10" s="72"/>
      <c r="O10" s="73"/>
    </row>
    <row r="11" spans="1:4" ht="15">
      <c r="A11" s="55">
        <v>8</v>
      </c>
      <c r="B11" s="58" t="s">
        <v>37</v>
      </c>
      <c r="C11" s="58"/>
      <c r="D11" s="58"/>
    </row>
    <row r="12" spans="1:16" ht="3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21" s="3" customFormat="1" ht="49.5">
      <c r="A13" s="7" t="s">
        <v>7</v>
      </c>
      <c r="B13" s="8" t="s">
        <v>0</v>
      </c>
      <c r="C13" s="8" t="s">
        <v>1</v>
      </c>
      <c r="D13" s="74"/>
      <c r="E13" s="9" t="s">
        <v>2</v>
      </c>
      <c r="F13" s="10" t="s">
        <v>4</v>
      </c>
      <c r="G13" s="9" t="s">
        <v>5</v>
      </c>
      <c r="H13" s="78"/>
      <c r="I13" s="52" t="s">
        <v>3</v>
      </c>
      <c r="J13" s="53" t="s">
        <v>4</v>
      </c>
      <c r="K13" s="54" t="s">
        <v>3</v>
      </c>
      <c r="L13" s="78"/>
      <c r="M13" s="52" t="s">
        <v>6</v>
      </c>
      <c r="N13" s="53" t="s">
        <v>4</v>
      </c>
      <c r="O13" s="54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f>H4</f>
        <v>0.375</v>
      </c>
      <c r="C14" s="40">
        <f>B14+H5</f>
        <v>0.3819444444444444</v>
      </c>
      <c r="D14" s="74"/>
      <c r="E14" s="37" t="str">
        <f>B4</f>
        <v>Unicycle Tigers 1</v>
      </c>
      <c r="F14" s="38" t="s">
        <v>4</v>
      </c>
      <c r="G14" s="37" t="str">
        <f>B11</f>
        <v>Indien Crow</v>
      </c>
      <c r="H14" s="79"/>
      <c r="I14" s="13">
        <v>3</v>
      </c>
      <c r="J14" s="10" t="s">
        <v>4</v>
      </c>
      <c r="K14" s="13">
        <v>1</v>
      </c>
      <c r="L14" s="79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>
        <f>C14+H6</f>
        <v>0.3833333333333333</v>
      </c>
      <c r="C15" s="40">
        <f>B15+H5</f>
        <v>0.3902777777777777</v>
      </c>
      <c r="D15" s="74"/>
      <c r="E15" s="37" t="str">
        <f>B5</f>
        <v>EC Illertal 1</v>
      </c>
      <c r="F15" s="38" t="s">
        <v>4</v>
      </c>
      <c r="G15" s="37" t="str">
        <f>B10</f>
        <v>Devils</v>
      </c>
      <c r="H15" s="79"/>
      <c r="I15" s="13">
        <v>2</v>
      </c>
      <c r="J15" s="10" t="s">
        <v>4</v>
      </c>
      <c r="K15" s="13">
        <v>2</v>
      </c>
      <c r="L15" s="79"/>
      <c r="M15" s="13">
        <v>1</v>
      </c>
      <c r="N15" s="10" t="s">
        <v>4</v>
      </c>
      <c r="O15" s="13">
        <v>1</v>
      </c>
      <c r="P15" s="12"/>
    </row>
    <row r="16" spans="1:16" ht="15">
      <c r="A16" s="11">
        <v>3</v>
      </c>
      <c r="B16" s="39">
        <f>C15+H6</f>
        <v>0.3916666666666666</v>
      </c>
      <c r="C16" s="40">
        <f>B16+H5</f>
        <v>0.398611111111111</v>
      </c>
      <c r="D16" s="74"/>
      <c r="E16" s="37" t="str">
        <f>B6</f>
        <v>EC Illertal 2</v>
      </c>
      <c r="F16" s="38" t="s">
        <v>4</v>
      </c>
      <c r="G16" s="37" t="str">
        <f>B9</f>
        <v>Hot Wheels 1</v>
      </c>
      <c r="H16" s="79"/>
      <c r="I16" s="13">
        <v>1</v>
      </c>
      <c r="J16" s="10" t="s">
        <v>4</v>
      </c>
      <c r="K16" s="13">
        <v>0</v>
      </c>
      <c r="L16" s="79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>
        <f>C16+H6</f>
        <v>0.3999999999999999</v>
      </c>
      <c r="C17" s="40">
        <f>B17+H5</f>
        <v>0.40694444444444433</v>
      </c>
      <c r="D17" s="74"/>
      <c r="E17" s="37" t="str">
        <f>B7</f>
        <v>Black Hawks</v>
      </c>
      <c r="F17" s="38" t="s">
        <v>4</v>
      </c>
      <c r="G17" s="37" t="str">
        <f>B8</f>
        <v>Speedy Bikers</v>
      </c>
      <c r="H17" s="79"/>
      <c r="I17" s="13">
        <v>10</v>
      </c>
      <c r="J17" s="10" t="s">
        <v>4</v>
      </c>
      <c r="K17" s="13">
        <v>0</v>
      </c>
      <c r="L17" s="79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>
        <f>C17+H6</f>
        <v>0.4083333333333332</v>
      </c>
      <c r="C18" s="40">
        <f>B18+H5</f>
        <v>0.41527777777777763</v>
      </c>
      <c r="D18" s="74"/>
      <c r="E18" s="37" t="str">
        <f>B11</f>
        <v>Indien Crow</v>
      </c>
      <c r="F18" s="38" t="s">
        <v>4</v>
      </c>
      <c r="G18" s="37" t="str">
        <f>B5</f>
        <v>EC Illertal 1</v>
      </c>
      <c r="H18" s="79"/>
      <c r="I18" s="13">
        <v>1</v>
      </c>
      <c r="J18" s="10" t="s">
        <v>4</v>
      </c>
      <c r="K18" s="13">
        <v>2</v>
      </c>
      <c r="L18" s="79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>
        <f>C18+H6</f>
        <v>0.4166666666666665</v>
      </c>
      <c r="C19" s="40">
        <f>B19+H5</f>
        <v>0.42361111111111094</v>
      </c>
      <c r="D19" s="74"/>
      <c r="E19" s="37" t="str">
        <f>B10</f>
        <v>Devils</v>
      </c>
      <c r="F19" s="38" t="s">
        <v>4</v>
      </c>
      <c r="G19" s="37" t="str">
        <f>B4</f>
        <v>Unicycle Tigers 1</v>
      </c>
      <c r="H19" s="79"/>
      <c r="I19" s="13">
        <v>1</v>
      </c>
      <c r="J19" s="10" t="s">
        <v>4</v>
      </c>
      <c r="K19" s="13">
        <v>2</v>
      </c>
      <c r="L19" s="79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7</v>
      </c>
      <c r="B20" s="39">
        <f>C19+H6</f>
        <v>0.4249999999999998</v>
      </c>
      <c r="C20" s="40">
        <f>B20+H5</f>
        <v>0.43194444444444424</v>
      </c>
      <c r="D20" s="74"/>
      <c r="E20" s="37" t="str">
        <f>B9</f>
        <v>Hot Wheels 1</v>
      </c>
      <c r="F20" s="38" t="s">
        <v>4</v>
      </c>
      <c r="G20" s="37" t="str">
        <f>B7</f>
        <v>Black Hawks</v>
      </c>
      <c r="H20" s="79"/>
      <c r="I20" s="13">
        <v>0</v>
      </c>
      <c r="J20" s="10" t="s">
        <v>4</v>
      </c>
      <c r="K20" s="13">
        <v>4</v>
      </c>
      <c r="L20" s="79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8</v>
      </c>
      <c r="B21" s="39">
        <f>C20+H6</f>
        <v>0.4333333333333331</v>
      </c>
      <c r="C21" s="40">
        <f>B21+H5</f>
        <v>0.44027777777777755</v>
      </c>
      <c r="D21" s="74"/>
      <c r="E21" s="37" t="str">
        <f>B8</f>
        <v>Speedy Bikers</v>
      </c>
      <c r="F21" s="38" t="s">
        <v>4</v>
      </c>
      <c r="G21" s="37" t="str">
        <f>B6</f>
        <v>EC Illertal 2</v>
      </c>
      <c r="H21" s="79"/>
      <c r="I21" s="13">
        <v>0</v>
      </c>
      <c r="J21" s="10" t="s">
        <v>4</v>
      </c>
      <c r="K21" s="13">
        <v>5</v>
      </c>
      <c r="L21" s="79"/>
      <c r="M21" s="13">
        <v>0</v>
      </c>
      <c r="N21" s="10" t="s">
        <v>4</v>
      </c>
      <c r="O21" s="13">
        <v>2</v>
      </c>
      <c r="P21" s="12"/>
    </row>
    <row r="22" spans="1:16" ht="15">
      <c r="A22" s="11">
        <v>9</v>
      </c>
      <c r="B22" s="39">
        <f>C21+H6</f>
        <v>0.44166666666666643</v>
      </c>
      <c r="C22" s="40">
        <f>B22+H5</f>
        <v>0.44861111111111085</v>
      </c>
      <c r="D22" s="74"/>
      <c r="E22" s="37" t="str">
        <f>B4</f>
        <v>Unicycle Tigers 1</v>
      </c>
      <c r="F22" s="38" t="s">
        <v>4</v>
      </c>
      <c r="G22" s="37" t="str">
        <f>B9</f>
        <v>Hot Wheels 1</v>
      </c>
      <c r="H22" s="79"/>
      <c r="I22" s="13">
        <v>1</v>
      </c>
      <c r="J22" s="10" t="s">
        <v>4</v>
      </c>
      <c r="K22" s="13">
        <v>1</v>
      </c>
      <c r="L22" s="79"/>
      <c r="M22" s="13">
        <v>1</v>
      </c>
      <c r="N22" s="10" t="s">
        <v>4</v>
      </c>
      <c r="O22" s="13">
        <v>1</v>
      </c>
      <c r="P22" s="12"/>
    </row>
    <row r="23" spans="1:16" ht="15">
      <c r="A23" s="11">
        <v>10</v>
      </c>
      <c r="B23" s="39">
        <f>C22+H6</f>
        <v>0.44999999999999973</v>
      </c>
      <c r="C23" s="40">
        <f>B23+H5</f>
        <v>0.45694444444444415</v>
      </c>
      <c r="D23" s="74"/>
      <c r="E23" s="37" t="str">
        <f>B5</f>
        <v>EC Illertal 1</v>
      </c>
      <c r="F23" s="38" t="s">
        <v>4</v>
      </c>
      <c r="G23" s="37" t="str">
        <f>B8</f>
        <v>Speedy Bikers</v>
      </c>
      <c r="H23" s="79"/>
      <c r="I23" s="13">
        <v>5</v>
      </c>
      <c r="J23" s="10" t="s">
        <v>4</v>
      </c>
      <c r="K23" s="13">
        <v>0</v>
      </c>
      <c r="L23" s="79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11</v>
      </c>
      <c r="B24" s="39">
        <f>C23+H6</f>
        <v>0.45833333333333304</v>
      </c>
      <c r="C24" s="40">
        <f>B24+H5</f>
        <v>0.46527777777777746</v>
      </c>
      <c r="D24" s="74"/>
      <c r="E24" s="37" t="str">
        <f>B6</f>
        <v>EC Illertal 2</v>
      </c>
      <c r="F24" s="38" t="s">
        <v>4</v>
      </c>
      <c r="G24" s="37" t="str">
        <f>B10</f>
        <v>Devils</v>
      </c>
      <c r="H24" s="79"/>
      <c r="I24" s="13">
        <v>5</v>
      </c>
      <c r="J24" s="10" t="s">
        <v>4</v>
      </c>
      <c r="K24" s="13">
        <v>0</v>
      </c>
      <c r="L24" s="79"/>
      <c r="M24" s="13">
        <v>2</v>
      </c>
      <c r="N24" s="10" t="s">
        <v>4</v>
      </c>
      <c r="O24" s="13">
        <v>0</v>
      </c>
      <c r="P24" s="12"/>
    </row>
    <row r="25" spans="1:16" ht="15">
      <c r="A25" s="11">
        <v>12</v>
      </c>
      <c r="B25" s="39">
        <f>C24+H6</f>
        <v>0.46666666666666634</v>
      </c>
      <c r="C25" s="40">
        <f>B25+H5</f>
        <v>0.47361111111111076</v>
      </c>
      <c r="D25" s="74"/>
      <c r="E25" s="37" t="str">
        <f>B7</f>
        <v>Black Hawks</v>
      </c>
      <c r="F25" s="38" t="s">
        <v>4</v>
      </c>
      <c r="G25" s="37" t="str">
        <f>B11</f>
        <v>Indien Crow</v>
      </c>
      <c r="H25" s="79"/>
      <c r="I25" s="13">
        <v>2</v>
      </c>
      <c r="J25" s="10" t="s">
        <v>4</v>
      </c>
      <c r="K25" s="13">
        <v>0</v>
      </c>
      <c r="L25" s="79"/>
      <c r="M25" s="13">
        <v>2</v>
      </c>
      <c r="N25" s="10" t="s">
        <v>4</v>
      </c>
      <c r="O25" s="13">
        <v>0</v>
      </c>
      <c r="P25" s="12"/>
    </row>
    <row r="26" spans="1:16" ht="15">
      <c r="A26" s="11">
        <v>13</v>
      </c>
      <c r="B26" s="39">
        <f>C25+H6</f>
        <v>0.47499999999999964</v>
      </c>
      <c r="C26" s="40">
        <f>B26+H5</f>
        <v>0.48194444444444406</v>
      </c>
      <c r="D26" s="74"/>
      <c r="E26" s="37" t="str">
        <f>B9</f>
        <v>Hot Wheels 1</v>
      </c>
      <c r="F26" s="38" t="s">
        <v>4</v>
      </c>
      <c r="G26" s="37" t="str">
        <f>B5</f>
        <v>EC Illertal 1</v>
      </c>
      <c r="H26" s="79"/>
      <c r="I26" s="13">
        <v>0</v>
      </c>
      <c r="J26" s="10" t="s">
        <v>4</v>
      </c>
      <c r="K26" s="13">
        <v>1</v>
      </c>
      <c r="L26" s="79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14</v>
      </c>
      <c r="B27" s="39">
        <f>C26+H6</f>
        <v>0.48333333333333295</v>
      </c>
      <c r="C27" s="40">
        <f>B27+H5</f>
        <v>0.49027777777777737</v>
      </c>
      <c r="D27" s="74"/>
      <c r="E27" s="49" t="str">
        <f>B8</f>
        <v>Speedy Bikers</v>
      </c>
      <c r="F27" s="38" t="s">
        <v>4</v>
      </c>
      <c r="G27" s="49" t="str">
        <f>B4</f>
        <v>Unicycle Tigers 1</v>
      </c>
      <c r="H27" s="79"/>
      <c r="I27" s="50">
        <v>0</v>
      </c>
      <c r="J27" s="10" t="s">
        <v>4</v>
      </c>
      <c r="K27" s="50">
        <v>4</v>
      </c>
      <c r="L27" s="79"/>
      <c r="M27" s="50">
        <v>0</v>
      </c>
      <c r="N27" s="10" t="s">
        <v>4</v>
      </c>
      <c r="O27" s="50">
        <v>2</v>
      </c>
      <c r="P27" s="51"/>
    </row>
    <row r="28" spans="1:16" ht="15">
      <c r="A28" s="42"/>
      <c r="B28" s="41">
        <f>C27</f>
        <v>0.49027777777777737</v>
      </c>
      <c r="C28" s="41">
        <f>B28+H7</f>
        <v>0.5111111111111107</v>
      </c>
      <c r="D28" s="83" t="s">
        <v>15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ht="15">
      <c r="A29" s="11">
        <v>15</v>
      </c>
      <c r="B29" s="39">
        <f>C28+H6</f>
        <v>0.5124999999999996</v>
      </c>
      <c r="C29" s="40">
        <f>B29+H5</f>
        <v>0.519444444444444</v>
      </c>
      <c r="D29" s="75"/>
      <c r="E29" s="37" t="str">
        <f>B10</f>
        <v>Devils</v>
      </c>
      <c r="F29" s="38" t="s">
        <v>4</v>
      </c>
      <c r="G29" s="37" t="str">
        <f>B7</f>
        <v>Black Hawks</v>
      </c>
      <c r="H29" s="80"/>
      <c r="I29" s="13">
        <v>0</v>
      </c>
      <c r="J29" s="10" t="s">
        <v>4</v>
      </c>
      <c r="K29" s="13">
        <v>4</v>
      </c>
      <c r="L29" s="80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>
        <f>C29+H6</f>
        <v>0.5208333333333329</v>
      </c>
      <c r="C30" s="40">
        <f>B30+H5</f>
        <v>0.5277777777777773</v>
      </c>
      <c r="D30" s="76"/>
      <c r="E30" s="37" t="str">
        <f>B11</f>
        <v>Indien Crow</v>
      </c>
      <c r="F30" s="38" t="s">
        <v>4</v>
      </c>
      <c r="G30" s="37" t="str">
        <f>B6</f>
        <v>EC Illertal 2</v>
      </c>
      <c r="H30" s="81"/>
      <c r="I30" s="13">
        <v>0</v>
      </c>
      <c r="J30" s="10" t="s">
        <v>4</v>
      </c>
      <c r="K30" s="13">
        <v>4</v>
      </c>
      <c r="L30" s="81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>
        <f>C30+H6</f>
        <v>0.5291666666666662</v>
      </c>
      <c r="C31" s="40">
        <f>B31+H5</f>
        <v>0.5361111111111106</v>
      </c>
      <c r="D31" s="76"/>
      <c r="E31" s="37" t="str">
        <f>B4</f>
        <v>Unicycle Tigers 1</v>
      </c>
      <c r="F31" s="38" t="s">
        <v>4</v>
      </c>
      <c r="G31" s="37" t="str">
        <f>B5</f>
        <v>EC Illertal 1</v>
      </c>
      <c r="H31" s="81"/>
      <c r="I31" s="13">
        <v>0</v>
      </c>
      <c r="J31" s="10" t="s">
        <v>4</v>
      </c>
      <c r="K31" s="13">
        <v>1</v>
      </c>
      <c r="L31" s="81"/>
      <c r="M31" s="13">
        <v>0</v>
      </c>
      <c r="N31" s="10" t="s">
        <v>4</v>
      </c>
      <c r="O31" s="13">
        <v>2</v>
      </c>
      <c r="P31" s="12"/>
    </row>
    <row r="32" spans="1:16" ht="15">
      <c r="A32" s="11">
        <v>18</v>
      </c>
      <c r="B32" s="39">
        <f>C31+H6</f>
        <v>0.5374999999999995</v>
      </c>
      <c r="C32" s="40">
        <f>B32+H5</f>
        <v>0.544444444444444</v>
      </c>
      <c r="D32" s="76"/>
      <c r="E32" s="37" t="str">
        <f>B8</f>
        <v>Speedy Bikers</v>
      </c>
      <c r="F32" s="38" t="s">
        <v>4</v>
      </c>
      <c r="G32" s="37" t="str">
        <f>B9</f>
        <v>Hot Wheels 1</v>
      </c>
      <c r="H32" s="81"/>
      <c r="I32" s="13">
        <v>1</v>
      </c>
      <c r="J32" s="10" t="s">
        <v>4</v>
      </c>
      <c r="K32" s="13">
        <v>5</v>
      </c>
      <c r="L32" s="81"/>
      <c r="M32" s="13">
        <v>0</v>
      </c>
      <c r="N32" s="10" t="s">
        <v>4</v>
      </c>
      <c r="O32" s="13">
        <v>2</v>
      </c>
      <c r="P32" s="12"/>
    </row>
    <row r="33" spans="1:16" ht="15">
      <c r="A33" s="11">
        <v>19</v>
      </c>
      <c r="B33" s="39">
        <f>C32+H6</f>
        <v>0.5458333333333328</v>
      </c>
      <c r="C33" s="40">
        <f>B33+H5</f>
        <v>0.5527777777777773</v>
      </c>
      <c r="D33" s="76"/>
      <c r="E33" s="37" t="str">
        <f>B7</f>
        <v>Black Hawks</v>
      </c>
      <c r="F33" s="38" t="s">
        <v>4</v>
      </c>
      <c r="G33" s="37" t="str">
        <f>B6</f>
        <v>EC Illertal 2</v>
      </c>
      <c r="H33" s="81"/>
      <c r="I33" s="13">
        <v>5</v>
      </c>
      <c r="J33" s="10" t="s">
        <v>4</v>
      </c>
      <c r="K33" s="13">
        <v>0</v>
      </c>
      <c r="L33" s="81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>
        <f>B33+H6</f>
        <v>0.5472222222222217</v>
      </c>
      <c r="C34" s="40">
        <f>B34+H5</f>
        <v>0.5541666666666661</v>
      </c>
      <c r="D34" s="76"/>
      <c r="E34" s="37" t="str">
        <f>B10</f>
        <v>Devils</v>
      </c>
      <c r="F34" s="38" t="s">
        <v>4</v>
      </c>
      <c r="G34" s="37" t="str">
        <f>B11</f>
        <v>Indien Crow</v>
      </c>
      <c r="H34" s="81"/>
      <c r="I34" s="13">
        <v>0</v>
      </c>
      <c r="J34" s="10" t="s">
        <v>4</v>
      </c>
      <c r="K34" s="13">
        <v>0</v>
      </c>
      <c r="L34" s="81"/>
      <c r="M34" s="13">
        <v>1</v>
      </c>
      <c r="N34" s="10" t="s">
        <v>4</v>
      </c>
      <c r="O34" s="13">
        <v>1</v>
      </c>
      <c r="P34" s="12"/>
    </row>
    <row r="35" spans="1:16" ht="15">
      <c r="A35" s="11">
        <v>21</v>
      </c>
      <c r="B35" s="39">
        <f>C34+H6</f>
        <v>0.555555555555555</v>
      </c>
      <c r="C35" s="40">
        <f>B35+H5</f>
        <v>0.5624999999999994</v>
      </c>
      <c r="D35" s="76"/>
      <c r="E35" s="37" t="str">
        <f>B6</f>
        <v>EC Illertal 2</v>
      </c>
      <c r="F35" s="38" t="s">
        <v>4</v>
      </c>
      <c r="G35" s="37" t="str">
        <f>B4</f>
        <v>Unicycle Tigers 1</v>
      </c>
      <c r="H35" s="81"/>
      <c r="I35" s="13">
        <v>3</v>
      </c>
      <c r="J35" s="10" t="s">
        <v>4</v>
      </c>
      <c r="K35" s="13">
        <v>1</v>
      </c>
      <c r="L35" s="81"/>
      <c r="M35" s="13">
        <v>2</v>
      </c>
      <c r="N35" s="10" t="s">
        <v>4</v>
      </c>
      <c r="O35" s="13">
        <v>0</v>
      </c>
      <c r="P35" s="12"/>
    </row>
    <row r="36" spans="1:16" ht="15">
      <c r="A36" s="11">
        <v>22</v>
      </c>
      <c r="B36" s="39">
        <f>C35+H6</f>
        <v>0.5638888888888883</v>
      </c>
      <c r="C36" s="40">
        <f>B36+H5</f>
        <v>0.5708333333333327</v>
      </c>
      <c r="D36" s="76"/>
      <c r="E36" s="37" t="str">
        <f>B11</f>
        <v>Indien Crow</v>
      </c>
      <c r="F36" s="38" t="s">
        <v>4</v>
      </c>
      <c r="G36" s="37" t="str">
        <f>B8</f>
        <v>Speedy Bikers</v>
      </c>
      <c r="H36" s="81"/>
      <c r="I36" s="13">
        <v>2</v>
      </c>
      <c r="J36" s="10" t="s">
        <v>4</v>
      </c>
      <c r="K36" s="13">
        <v>0</v>
      </c>
      <c r="L36" s="81"/>
      <c r="M36" s="13">
        <v>2</v>
      </c>
      <c r="N36" s="10" t="s">
        <v>4</v>
      </c>
      <c r="O36" s="13">
        <v>0</v>
      </c>
      <c r="P36" s="12"/>
    </row>
    <row r="37" spans="1:16" ht="15">
      <c r="A37" s="11">
        <v>23</v>
      </c>
      <c r="B37" s="39">
        <f>C36+H6</f>
        <v>0.5722222222222216</v>
      </c>
      <c r="C37" s="40">
        <f>B37+H5</f>
        <v>0.579166666666666</v>
      </c>
      <c r="D37" s="76"/>
      <c r="E37" s="37" t="str">
        <f>B9</f>
        <v>Hot Wheels 1</v>
      </c>
      <c r="F37" s="38" t="s">
        <v>4</v>
      </c>
      <c r="G37" s="37" t="str">
        <f>B10</f>
        <v>Devils</v>
      </c>
      <c r="H37" s="81"/>
      <c r="I37" s="13">
        <v>3</v>
      </c>
      <c r="J37" s="10" t="s">
        <v>4</v>
      </c>
      <c r="K37" s="13">
        <v>0</v>
      </c>
      <c r="L37" s="81"/>
      <c r="M37" s="13">
        <v>2</v>
      </c>
      <c r="N37" s="10" t="s">
        <v>4</v>
      </c>
      <c r="O37" s="13">
        <v>0</v>
      </c>
      <c r="P37" s="12"/>
    </row>
    <row r="38" spans="1:16" ht="15">
      <c r="A38" s="11">
        <v>24</v>
      </c>
      <c r="B38" s="39">
        <f>C37+H6</f>
        <v>0.5805555555555549</v>
      </c>
      <c r="C38" s="40">
        <f>B38+H5</f>
        <v>0.5874999999999994</v>
      </c>
      <c r="D38" s="76"/>
      <c r="E38" s="37" t="str">
        <f>B5</f>
        <v>EC Illertal 1</v>
      </c>
      <c r="F38" s="38" t="s">
        <v>4</v>
      </c>
      <c r="G38" s="37" t="str">
        <f>B7</f>
        <v>Black Hawks</v>
      </c>
      <c r="H38" s="81"/>
      <c r="I38" s="13">
        <v>0</v>
      </c>
      <c r="J38" s="10" t="s">
        <v>4</v>
      </c>
      <c r="K38" s="13">
        <v>2</v>
      </c>
      <c r="L38" s="81"/>
      <c r="M38" s="13">
        <v>0</v>
      </c>
      <c r="N38" s="10" t="s">
        <v>4</v>
      </c>
      <c r="O38" s="13">
        <v>2</v>
      </c>
      <c r="P38" s="12"/>
    </row>
    <row r="39" spans="1:16" ht="15">
      <c r="A39" s="11">
        <v>25</v>
      </c>
      <c r="B39" s="39">
        <f>C38+H6</f>
        <v>0.5888888888888882</v>
      </c>
      <c r="C39" s="40">
        <f>B39+H5</f>
        <v>0.5958333333333327</v>
      </c>
      <c r="D39" s="76"/>
      <c r="E39" s="37" t="str">
        <f>B9</f>
        <v>Hot Wheels 1</v>
      </c>
      <c r="F39" s="38" t="s">
        <v>4</v>
      </c>
      <c r="G39" s="37" t="str">
        <f>B11</f>
        <v>Indien Crow</v>
      </c>
      <c r="H39" s="81"/>
      <c r="I39" s="13">
        <v>3</v>
      </c>
      <c r="J39" s="10" t="s">
        <v>4</v>
      </c>
      <c r="K39" s="13">
        <v>0</v>
      </c>
      <c r="L39" s="81"/>
      <c r="M39" s="13">
        <v>2</v>
      </c>
      <c r="N39" s="10" t="s">
        <v>4</v>
      </c>
      <c r="O39" s="13">
        <v>0</v>
      </c>
      <c r="P39" s="12"/>
    </row>
    <row r="40" spans="1:16" ht="15">
      <c r="A40" s="11">
        <v>26</v>
      </c>
      <c r="B40" s="39">
        <f>C39+H6</f>
        <v>0.5972222222222215</v>
      </c>
      <c r="C40" s="40">
        <f>B40+H5</f>
        <v>0.604166666666666</v>
      </c>
      <c r="D40" s="76"/>
      <c r="E40" s="37" t="str">
        <f>B10</f>
        <v>Devils</v>
      </c>
      <c r="F40" s="38" t="s">
        <v>4</v>
      </c>
      <c r="G40" s="37" t="str">
        <f>B8</f>
        <v>Speedy Bikers</v>
      </c>
      <c r="H40" s="81"/>
      <c r="I40" s="13">
        <v>2</v>
      </c>
      <c r="J40" s="10" t="s">
        <v>4</v>
      </c>
      <c r="K40" s="13">
        <v>1</v>
      </c>
      <c r="L40" s="81"/>
      <c r="M40" s="13">
        <v>2</v>
      </c>
      <c r="N40" s="10" t="s">
        <v>4</v>
      </c>
      <c r="O40" s="13">
        <v>0</v>
      </c>
      <c r="P40" s="12"/>
    </row>
    <row r="41" spans="1:16" ht="15">
      <c r="A41" s="11">
        <v>27</v>
      </c>
      <c r="B41" s="39">
        <f>C40+H6</f>
        <v>0.6055555555555548</v>
      </c>
      <c r="C41" s="40">
        <f>B41+H5</f>
        <v>0.6124999999999993</v>
      </c>
      <c r="D41" s="76"/>
      <c r="E41" s="37" t="str">
        <f>B5</f>
        <v>EC Illertal 1</v>
      </c>
      <c r="F41" s="38" t="s">
        <v>4</v>
      </c>
      <c r="G41" s="37" t="str">
        <f>B6</f>
        <v>EC Illertal 2</v>
      </c>
      <c r="H41" s="81"/>
      <c r="I41" s="13">
        <v>2</v>
      </c>
      <c r="J41" s="10" t="s">
        <v>4</v>
      </c>
      <c r="K41" s="13">
        <v>1</v>
      </c>
      <c r="L41" s="81"/>
      <c r="M41" s="13">
        <v>2</v>
      </c>
      <c r="N41" s="10" t="s">
        <v>4</v>
      </c>
      <c r="O41" s="13">
        <v>0</v>
      </c>
      <c r="P41" s="12"/>
    </row>
    <row r="42" spans="1:16" ht="15">
      <c r="A42" s="11">
        <v>28</v>
      </c>
      <c r="B42" s="39">
        <f>C41+H6</f>
        <v>0.6138888888888882</v>
      </c>
      <c r="C42" s="40">
        <f>B42+H5</f>
        <v>0.6208333333333326</v>
      </c>
      <c r="D42" s="77"/>
      <c r="E42" s="37" t="str">
        <f>B7</f>
        <v>Black Hawks</v>
      </c>
      <c r="F42" s="38" t="s">
        <v>4</v>
      </c>
      <c r="G42" s="37" t="str">
        <f>B4</f>
        <v>Unicycle Tigers 1</v>
      </c>
      <c r="H42" s="82"/>
      <c r="I42" s="13">
        <v>3</v>
      </c>
      <c r="J42" s="10" t="s">
        <v>4</v>
      </c>
      <c r="K42" s="13">
        <v>0</v>
      </c>
      <c r="L42" s="82"/>
      <c r="M42" s="13">
        <v>2</v>
      </c>
      <c r="N42" s="10" t="s">
        <v>4</v>
      </c>
      <c r="O42" s="13">
        <v>0</v>
      </c>
      <c r="P42" s="12"/>
    </row>
  </sheetData>
  <mergeCells count="28"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7" sqref="B7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1"/>
      <c r="B1" s="92"/>
      <c r="C1" s="92"/>
      <c r="D1" s="92"/>
      <c r="E1" s="92"/>
      <c r="F1" s="92"/>
      <c r="G1" s="92"/>
      <c r="H1" s="93" t="s">
        <v>38</v>
      </c>
      <c r="I1" s="93"/>
      <c r="J1" s="93"/>
      <c r="K1" s="93"/>
      <c r="L1" s="93"/>
      <c r="M1" s="93"/>
      <c r="N1" s="93"/>
      <c r="O1" s="93"/>
      <c r="P1" s="93"/>
      <c r="Q1" s="93"/>
      <c r="R1" s="92"/>
      <c r="S1" s="92"/>
      <c r="T1" s="92"/>
      <c r="U1" s="92"/>
      <c r="V1" s="92"/>
      <c r="W1" s="92"/>
      <c r="X1" s="92"/>
      <c r="Y1" s="92"/>
      <c r="Z1" s="92"/>
      <c r="AA1" s="92"/>
      <c r="AB1" s="97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4" t="s">
        <v>28</v>
      </c>
      <c r="B3" s="94"/>
      <c r="C3" s="94" t="str">
        <f>Spielplan!H8</f>
        <v>Olten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">
      <c r="A4" s="94" t="s">
        <v>10</v>
      </c>
      <c r="B4" s="94"/>
      <c r="C4" s="95">
        <f>Spielplan!H9</f>
        <v>39145</v>
      </c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5" t="s">
        <v>20</v>
      </c>
      <c r="D6" s="86"/>
      <c r="E6" s="87"/>
      <c r="F6" s="88" t="s">
        <v>21</v>
      </c>
      <c r="G6" s="89"/>
      <c r="H6" s="90"/>
      <c r="I6" s="85" t="s">
        <v>22</v>
      </c>
      <c r="J6" s="86"/>
      <c r="K6" s="87"/>
      <c r="L6" s="88" t="s">
        <v>23</v>
      </c>
      <c r="M6" s="89"/>
      <c r="N6" s="90"/>
      <c r="O6" s="85" t="s">
        <v>24</v>
      </c>
      <c r="P6" s="86"/>
      <c r="Q6" s="87"/>
      <c r="R6" s="88" t="s">
        <v>25</v>
      </c>
      <c r="S6" s="89"/>
      <c r="T6" s="90"/>
      <c r="U6" s="85" t="s">
        <v>26</v>
      </c>
      <c r="V6" s="86"/>
      <c r="W6" s="87"/>
      <c r="X6" s="88" t="s">
        <v>27</v>
      </c>
      <c r="Y6" s="89"/>
      <c r="Z6" s="90"/>
      <c r="AA6" s="98" t="s">
        <v>41</v>
      </c>
      <c r="AB6" s="100" t="s">
        <v>42</v>
      </c>
    </row>
    <row r="7" spans="1:28" s="2" customFormat="1" ht="86.25">
      <c r="A7" s="14" t="s">
        <v>40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9"/>
      <c r="AB7" s="101"/>
    </row>
    <row r="8" spans="1:28" ht="14.25">
      <c r="A8" s="3">
        <v>1</v>
      </c>
      <c r="B8" s="17" t="str">
        <f>Spielplan!B7</f>
        <v>Black Hawks</v>
      </c>
      <c r="C8" s="21">
        <f>Spielplan!I17</f>
        <v>10</v>
      </c>
      <c r="D8" s="22">
        <f>Spielplan!K17</f>
        <v>0</v>
      </c>
      <c r="E8" s="23">
        <f>Spielplan!M17</f>
        <v>2</v>
      </c>
      <c r="F8" s="29">
        <f>Spielplan!K20</f>
        <v>4</v>
      </c>
      <c r="G8" s="15">
        <f>Spielplan!I20</f>
        <v>0</v>
      </c>
      <c r="H8" s="30">
        <f>Spielplan!O20</f>
        <v>2</v>
      </c>
      <c r="I8" s="21">
        <f>Spielplan!I25</f>
        <v>2</v>
      </c>
      <c r="J8" s="22">
        <f>Spielplan!K25</f>
        <v>0</v>
      </c>
      <c r="K8" s="23">
        <f>Spielplan!M25</f>
        <v>2</v>
      </c>
      <c r="L8" s="29">
        <f>Spielplan!K29</f>
        <v>4</v>
      </c>
      <c r="M8" s="15">
        <f>Spielplan!I29</f>
        <v>0</v>
      </c>
      <c r="N8" s="30">
        <f>Spielplan!O29</f>
        <v>2</v>
      </c>
      <c r="O8" s="21">
        <f>Spielplan!I33</f>
        <v>5</v>
      </c>
      <c r="P8" s="22">
        <f>Spielplan!K33</f>
        <v>0</v>
      </c>
      <c r="Q8" s="23">
        <f>Spielplan!M33</f>
        <v>2</v>
      </c>
      <c r="R8" s="29">
        <f>Spielplan!K38</f>
        <v>2</v>
      </c>
      <c r="S8" s="15">
        <f>Spielplan!I38</f>
        <v>0</v>
      </c>
      <c r="T8" s="30">
        <f>Spielplan!O38</f>
        <v>2</v>
      </c>
      <c r="U8" s="21">
        <f>Spielplan!I42</f>
        <v>3</v>
      </c>
      <c r="V8" s="22">
        <f>Spielplan!K42</f>
        <v>0</v>
      </c>
      <c r="W8" s="23">
        <f>Spielplan!M42</f>
        <v>2</v>
      </c>
      <c r="X8" s="29">
        <f aca="true" t="shared" si="0" ref="X8:Z15">C8+F8+I8+L8+O8+R8+U8</f>
        <v>30</v>
      </c>
      <c r="Y8" s="15">
        <f t="shared" si="0"/>
        <v>0</v>
      </c>
      <c r="Z8" s="30">
        <f t="shared" si="0"/>
        <v>14</v>
      </c>
      <c r="AA8" s="46">
        <f aca="true" t="shared" si="1" ref="AA8:AA15">X8-Y8</f>
        <v>30</v>
      </c>
      <c r="AB8" s="43">
        <v>10</v>
      </c>
    </row>
    <row r="9" spans="1:28" ht="14.25">
      <c r="A9" s="3">
        <v>2</v>
      </c>
      <c r="B9" s="17" t="str">
        <f>Spielplan!B5</f>
        <v>EC Illertal 1</v>
      </c>
      <c r="C9" s="21">
        <f>Spielplan!I15</f>
        <v>2</v>
      </c>
      <c r="D9" s="22">
        <f>Spielplan!K15</f>
        <v>2</v>
      </c>
      <c r="E9" s="23">
        <f>Spielplan!M15</f>
        <v>1</v>
      </c>
      <c r="F9" s="29">
        <f>Spielplan!K18</f>
        <v>2</v>
      </c>
      <c r="G9" s="15">
        <f>Spielplan!I18</f>
        <v>1</v>
      </c>
      <c r="H9" s="30">
        <f>Spielplan!O18</f>
        <v>2</v>
      </c>
      <c r="I9" s="21">
        <f>Spielplan!I23</f>
        <v>5</v>
      </c>
      <c r="J9" s="22">
        <f>Spielplan!K23</f>
        <v>0</v>
      </c>
      <c r="K9" s="23">
        <f>Spielplan!M23</f>
        <v>2</v>
      </c>
      <c r="L9" s="29">
        <f>Spielplan!K26</f>
        <v>1</v>
      </c>
      <c r="M9" s="15">
        <f>Spielplan!I26</f>
        <v>0</v>
      </c>
      <c r="N9" s="30">
        <f>Spielplan!O26</f>
        <v>2</v>
      </c>
      <c r="O9" s="21">
        <f>Spielplan!K31</f>
        <v>1</v>
      </c>
      <c r="P9" s="22">
        <f>Spielplan!I31</f>
        <v>0</v>
      </c>
      <c r="Q9" s="23">
        <f>Spielplan!O31</f>
        <v>2</v>
      </c>
      <c r="R9" s="29">
        <f>Spielplan!I38</f>
        <v>0</v>
      </c>
      <c r="S9" s="15">
        <f>Spielplan!K38</f>
        <v>2</v>
      </c>
      <c r="T9" s="30">
        <f>Spielplan!M38</f>
        <v>0</v>
      </c>
      <c r="U9" s="21">
        <f>Spielplan!I41</f>
        <v>2</v>
      </c>
      <c r="V9" s="22">
        <f>Spielplan!K41</f>
        <v>1</v>
      </c>
      <c r="W9" s="23">
        <f>Spielplan!M41</f>
        <v>2</v>
      </c>
      <c r="X9" s="29">
        <f t="shared" si="0"/>
        <v>13</v>
      </c>
      <c r="Y9" s="15">
        <f t="shared" si="0"/>
        <v>6</v>
      </c>
      <c r="Z9" s="30">
        <f t="shared" si="0"/>
        <v>11</v>
      </c>
      <c r="AA9" s="46">
        <f t="shared" si="1"/>
        <v>7</v>
      </c>
      <c r="AB9" s="43">
        <v>8</v>
      </c>
    </row>
    <row r="10" spans="1:28" ht="14.25">
      <c r="A10" s="3">
        <v>3</v>
      </c>
      <c r="B10" s="17" t="str">
        <f>Spielplan!B6</f>
        <v>EC Illertal 2</v>
      </c>
      <c r="C10" s="21">
        <f>Spielplan!I16</f>
        <v>1</v>
      </c>
      <c r="D10" s="22">
        <f>Spielplan!K16</f>
        <v>0</v>
      </c>
      <c r="E10" s="23">
        <f>Spielplan!M16</f>
        <v>2</v>
      </c>
      <c r="F10" s="29">
        <f>Spielplan!K21</f>
        <v>5</v>
      </c>
      <c r="G10" s="15">
        <f>Spielplan!I21</f>
        <v>0</v>
      </c>
      <c r="H10" s="30">
        <f>Spielplan!O21</f>
        <v>2</v>
      </c>
      <c r="I10" s="21">
        <f>Spielplan!I24</f>
        <v>5</v>
      </c>
      <c r="J10" s="22">
        <f>Spielplan!K24</f>
        <v>0</v>
      </c>
      <c r="K10" s="23">
        <f>Spielplan!M24</f>
        <v>2</v>
      </c>
      <c r="L10" s="29">
        <f>Spielplan!K30</f>
        <v>4</v>
      </c>
      <c r="M10" s="15">
        <f>Spielplan!I30</f>
        <v>0</v>
      </c>
      <c r="N10" s="30">
        <f>Spielplan!O30</f>
        <v>2</v>
      </c>
      <c r="O10" s="21">
        <f>Spielplan!K33</f>
        <v>0</v>
      </c>
      <c r="P10" s="22">
        <f>Spielplan!I33</f>
        <v>5</v>
      </c>
      <c r="Q10" s="23">
        <f>Spielplan!O33</f>
        <v>0</v>
      </c>
      <c r="R10" s="29">
        <f>Spielplan!I35</f>
        <v>3</v>
      </c>
      <c r="S10" s="15">
        <f>Spielplan!K35</f>
        <v>1</v>
      </c>
      <c r="T10" s="30">
        <f>Spielplan!M35</f>
        <v>2</v>
      </c>
      <c r="U10" s="21">
        <f>Spielplan!K41</f>
        <v>1</v>
      </c>
      <c r="V10" s="22">
        <f>Spielplan!I41</f>
        <v>2</v>
      </c>
      <c r="W10" s="23">
        <f>Spielplan!O41</f>
        <v>0</v>
      </c>
      <c r="X10" s="29">
        <f t="shared" si="0"/>
        <v>19</v>
      </c>
      <c r="Y10" s="15">
        <f t="shared" si="0"/>
        <v>8</v>
      </c>
      <c r="Z10" s="30">
        <f t="shared" si="0"/>
        <v>10</v>
      </c>
      <c r="AA10" s="46">
        <f t="shared" si="1"/>
        <v>11</v>
      </c>
      <c r="AB10" s="43">
        <v>6</v>
      </c>
    </row>
    <row r="11" spans="1:28" ht="14.25">
      <c r="A11" s="3">
        <v>4</v>
      </c>
      <c r="B11" s="17" t="str">
        <f>Spielplan!B9</f>
        <v>Hot Wheels 1</v>
      </c>
      <c r="C11" s="21">
        <f>Spielplan!K16</f>
        <v>0</v>
      </c>
      <c r="D11" s="22">
        <f>Spielplan!I16</f>
        <v>1</v>
      </c>
      <c r="E11" s="23">
        <f>Spielplan!O16</f>
        <v>0</v>
      </c>
      <c r="F11" s="29">
        <f>Spielplan!I20</f>
        <v>0</v>
      </c>
      <c r="G11" s="15">
        <f>Spielplan!K20</f>
        <v>4</v>
      </c>
      <c r="H11" s="30">
        <f>Spielplan!M20</f>
        <v>0</v>
      </c>
      <c r="I11" s="21">
        <f>Spielplan!K22</f>
        <v>1</v>
      </c>
      <c r="J11" s="22">
        <f>Spielplan!I22</f>
        <v>1</v>
      </c>
      <c r="K11" s="23">
        <f>Spielplan!O22</f>
        <v>1</v>
      </c>
      <c r="L11" s="29">
        <f>Spielplan!I26</f>
        <v>0</v>
      </c>
      <c r="M11" s="15">
        <f>Spielplan!K26</f>
        <v>1</v>
      </c>
      <c r="N11" s="30">
        <f>Spielplan!M26</f>
        <v>0</v>
      </c>
      <c r="O11" s="21">
        <f>Spielplan!K32</f>
        <v>5</v>
      </c>
      <c r="P11" s="22">
        <f>Spielplan!I32</f>
        <v>1</v>
      </c>
      <c r="Q11" s="23">
        <f>Spielplan!O32</f>
        <v>2</v>
      </c>
      <c r="R11" s="29">
        <f>Spielplan!I37</f>
        <v>3</v>
      </c>
      <c r="S11" s="15">
        <f>Spielplan!K37</f>
        <v>0</v>
      </c>
      <c r="T11" s="30">
        <f>Spielplan!M37</f>
        <v>2</v>
      </c>
      <c r="U11" s="21">
        <f>Spielplan!I39</f>
        <v>3</v>
      </c>
      <c r="V11" s="22">
        <f>Spielplan!K39</f>
        <v>0</v>
      </c>
      <c r="W11" s="23">
        <f>Spielplan!M39</f>
        <v>2</v>
      </c>
      <c r="X11" s="29">
        <f t="shared" si="0"/>
        <v>12</v>
      </c>
      <c r="Y11" s="15">
        <f t="shared" si="0"/>
        <v>8</v>
      </c>
      <c r="Z11" s="30">
        <f t="shared" si="0"/>
        <v>7</v>
      </c>
      <c r="AA11" s="46">
        <f t="shared" si="1"/>
        <v>4</v>
      </c>
      <c r="AB11" s="43">
        <v>4</v>
      </c>
    </row>
    <row r="12" spans="1:28" ht="14.25">
      <c r="A12" s="3">
        <v>5</v>
      </c>
      <c r="B12" s="17" t="str">
        <f>Spielplan!$B$4</f>
        <v>Unicycle Tigers 1</v>
      </c>
      <c r="C12" s="21">
        <f>Spielplan!I14</f>
        <v>3</v>
      </c>
      <c r="D12" s="22">
        <f>Spielplan!K14</f>
        <v>1</v>
      </c>
      <c r="E12" s="23">
        <f>Spielplan!M14</f>
        <v>2</v>
      </c>
      <c r="F12" s="29">
        <f>Spielplan!K19</f>
        <v>2</v>
      </c>
      <c r="G12" s="15">
        <f>Spielplan!I19</f>
        <v>1</v>
      </c>
      <c r="H12" s="30">
        <f>Spielplan!O19</f>
        <v>2</v>
      </c>
      <c r="I12" s="21">
        <f>Spielplan!I22</f>
        <v>1</v>
      </c>
      <c r="J12" s="22">
        <f>Spielplan!K22</f>
        <v>1</v>
      </c>
      <c r="K12" s="23">
        <f>Spielplan!M22</f>
        <v>1</v>
      </c>
      <c r="L12" s="29">
        <f>Spielplan!K27</f>
        <v>4</v>
      </c>
      <c r="M12" s="15">
        <f>Spielplan!I27</f>
        <v>0</v>
      </c>
      <c r="N12" s="30">
        <f>Spielplan!O27</f>
        <v>2</v>
      </c>
      <c r="O12" s="21">
        <f>Spielplan!I31</f>
        <v>0</v>
      </c>
      <c r="P12" s="22">
        <f>Spielplan!K31</f>
        <v>1</v>
      </c>
      <c r="Q12" s="23">
        <f>Spielplan!M31</f>
        <v>0</v>
      </c>
      <c r="R12" s="29">
        <f>Spielplan!K35</f>
        <v>1</v>
      </c>
      <c r="S12" s="15">
        <f>Spielplan!I35</f>
        <v>3</v>
      </c>
      <c r="T12" s="30">
        <f>Spielplan!O35</f>
        <v>0</v>
      </c>
      <c r="U12" s="21">
        <f>Spielplan!K42</f>
        <v>0</v>
      </c>
      <c r="V12" s="22">
        <f>Spielplan!I42</f>
        <v>3</v>
      </c>
      <c r="W12" s="23">
        <f>Spielplan!O42</f>
        <v>0</v>
      </c>
      <c r="X12" s="29">
        <f t="shared" si="0"/>
        <v>11</v>
      </c>
      <c r="Y12" s="15">
        <f t="shared" si="0"/>
        <v>10</v>
      </c>
      <c r="Z12" s="30">
        <f t="shared" si="0"/>
        <v>7</v>
      </c>
      <c r="AA12" s="46">
        <f t="shared" si="1"/>
        <v>1</v>
      </c>
      <c r="AB12" s="43">
        <v>3</v>
      </c>
    </row>
    <row r="13" spans="1:28" ht="14.25">
      <c r="A13" s="3">
        <v>6</v>
      </c>
      <c r="B13" s="17" t="str">
        <f>Spielplan!B10</f>
        <v>Devils</v>
      </c>
      <c r="C13" s="21">
        <f>Spielplan!K15</f>
        <v>2</v>
      </c>
      <c r="D13" s="22">
        <f>Spielplan!I15</f>
        <v>2</v>
      </c>
      <c r="E13" s="23">
        <f>Spielplan!O15</f>
        <v>1</v>
      </c>
      <c r="F13" s="29">
        <f>Spielplan!I19</f>
        <v>1</v>
      </c>
      <c r="G13" s="15">
        <f>Spielplan!K19</f>
        <v>2</v>
      </c>
      <c r="H13" s="30">
        <f>Spielplan!M19</f>
        <v>0</v>
      </c>
      <c r="I13" s="21">
        <f>Spielplan!K24</f>
        <v>0</v>
      </c>
      <c r="J13" s="22">
        <f>Spielplan!I24</f>
        <v>5</v>
      </c>
      <c r="K13" s="23">
        <f>Spielplan!O24</f>
        <v>0</v>
      </c>
      <c r="L13" s="29">
        <f>Spielplan!I29</f>
        <v>0</v>
      </c>
      <c r="M13" s="15">
        <f>Spielplan!K29</f>
        <v>4</v>
      </c>
      <c r="N13" s="30">
        <f>Spielplan!M29</f>
        <v>0</v>
      </c>
      <c r="O13" s="21">
        <f>Spielplan!I34</f>
        <v>0</v>
      </c>
      <c r="P13" s="22">
        <f>Spielplan!K34</f>
        <v>0</v>
      </c>
      <c r="Q13" s="23">
        <f>Spielplan!M34</f>
        <v>1</v>
      </c>
      <c r="R13" s="29">
        <f>Spielplan!K37</f>
        <v>0</v>
      </c>
      <c r="S13" s="15">
        <f>Spielplan!I37</f>
        <v>3</v>
      </c>
      <c r="T13" s="30">
        <f>Spielplan!O37</f>
        <v>0</v>
      </c>
      <c r="U13" s="21">
        <f>Spielplan!I40</f>
        <v>2</v>
      </c>
      <c r="V13" s="22">
        <f>Spielplan!K40</f>
        <v>1</v>
      </c>
      <c r="W13" s="23">
        <f>Spielplan!M40</f>
        <v>2</v>
      </c>
      <c r="X13" s="29">
        <f t="shared" si="0"/>
        <v>5</v>
      </c>
      <c r="Y13" s="15">
        <f t="shared" si="0"/>
        <v>17</v>
      </c>
      <c r="Z13" s="30">
        <f t="shared" si="0"/>
        <v>4</v>
      </c>
      <c r="AA13" s="46">
        <f t="shared" si="1"/>
        <v>-12</v>
      </c>
      <c r="AB13" s="43">
        <v>2</v>
      </c>
    </row>
    <row r="14" spans="1:28" ht="14.25">
      <c r="A14" s="3">
        <v>7</v>
      </c>
      <c r="B14" s="17" t="str">
        <f>Spielplan!B11</f>
        <v>Indien Crow</v>
      </c>
      <c r="C14" s="21">
        <f>Spielplan!K14</f>
        <v>1</v>
      </c>
      <c r="D14" s="22">
        <f>Spielplan!I14</f>
        <v>3</v>
      </c>
      <c r="E14" s="23">
        <f>Spielplan!O14</f>
        <v>0</v>
      </c>
      <c r="F14" s="29">
        <f>Spielplan!I18</f>
        <v>1</v>
      </c>
      <c r="G14" s="15">
        <f>Spielplan!K18</f>
        <v>2</v>
      </c>
      <c r="H14" s="30">
        <f>Spielplan!M18</f>
        <v>0</v>
      </c>
      <c r="I14" s="21">
        <f>Spielplan!K25</f>
        <v>0</v>
      </c>
      <c r="J14" s="22">
        <f>Spielplan!I25</f>
        <v>2</v>
      </c>
      <c r="K14" s="23">
        <f>Spielplan!O25</f>
        <v>0</v>
      </c>
      <c r="L14" s="29">
        <f>Spielplan!I30</f>
        <v>0</v>
      </c>
      <c r="M14" s="15">
        <f>Spielplan!K30</f>
        <v>4</v>
      </c>
      <c r="N14" s="30">
        <f>Spielplan!M30</f>
        <v>0</v>
      </c>
      <c r="O14" s="21">
        <f>Spielplan!K34</f>
        <v>0</v>
      </c>
      <c r="P14" s="22">
        <f>Spielplan!I34</f>
        <v>0</v>
      </c>
      <c r="Q14" s="23">
        <f>Spielplan!O34</f>
        <v>1</v>
      </c>
      <c r="R14" s="29">
        <f>Spielplan!I36</f>
        <v>2</v>
      </c>
      <c r="S14" s="15">
        <f>Spielplan!K36</f>
        <v>0</v>
      </c>
      <c r="T14" s="30">
        <f>Spielplan!M36</f>
        <v>2</v>
      </c>
      <c r="U14" s="21">
        <f>Spielplan!K39</f>
        <v>0</v>
      </c>
      <c r="V14" s="22">
        <f>Spielplan!I39</f>
        <v>3</v>
      </c>
      <c r="W14" s="23">
        <f>Spielplan!O39</f>
        <v>0</v>
      </c>
      <c r="X14" s="29">
        <f t="shared" si="0"/>
        <v>4</v>
      </c>
      <c r="Y14" s="15">
        <f t="shared" si="0"/>
        <v>14</v>
      </c>
      <c r="Z14" s="30">
        <f t="shared" si="0"/>
        <v>3</v>
      </c>
      <c r="AA14" s="46">
        <f t="shared" si="1"/>
        <v>-10</v>
      </c>
      <c r="AB14" s="43">
        <v>1</v>
      </c>
    </row>
    <row r="15" spans="1:28" ht="15" thickBot="1">
      <c r="A15" s="3">
        <v>8</v>
      </c>
      <c r="B15" s="17" t="str">
        <f>Spielplan!B8</f>
        <v>Speedy Bikers</v>
      </c>
      <c r="C15" s="24">
        <f>Spielplan!K17</f>
        <v>0</v>
      </c>
      <c r="D15" s="25">
        <f>Spielplan!I17</f>
        <v>10</v>
      </c>
      <c r="E15" s="26">
        <f>Spielplan!O17</f>
        <v>0</v>
      </c>
      <c r="F15" s="31">
        <f>Spielplan!I21</f>
        <v>0</v>
      </c>
      <c r="G15" s="32">
        <f>Spielplan!K21</f>
        <v>5</v>
      </c>
      <c r="H15" s="33">
        <f>Spielplan!M21</f>
        <v>0</v>
      </c>
      <c r="I15" s="24">
        <f>Spielplan!K23</f>
        <v>0</v>
      </c>
      <c r="J15" s="25">
        <f>Spielplan!I23</f>
        <v>5</v>
      </c>
      <c r="K15" s="26">
        <f>Spielplan!O23</f>
        <v>0</v>
      </c>
      <c r="L15" s="31">
        <f>Spielplan!I27</f>
        <v>0</v>
      </c>
      <c r="M15" s="32">
        <f>Spielplan!K27</f>
        <v>4</v>
      </c>
      <c r="N15" s="33">
        <f>Spielplan!M27</f>
        <v>0</v>
      </c>
      <c r="O15" s="24">
        <f>Spielplan!I32</f>
        <v>1</v>
      </c>
      <c r="P15" s="25">
        <f>Spielplan!K32</f>
        <v>5</v>
      </c>
      <c r="Q15" s="26">
        <f>Spielplan!M32</f>
        <v>0</v>
      </c>
      <c r="R15" s="31">
        <f>Spielplan!K36</f>
        <v>0</v>
      </c>
      <c r="S15" s="32">
        <f>Spielplan!I36</f>
        <v>2</v>
      </c>
      <c r="T15" s="33">
        <f>Spielplan!O36</f>
        <v>0</v>
      </c>
      <c r="U15" s="24">
        <f>Spielplan!K40</f>
        <v>1</v>
      </c>
      <c r="V15" s="25">
        <f>Spielplan!I40</f>
        <v>2</v>
      </c>
      <c r="W15" s="26">
        <f>Spielplan!O40</f>
        <v>0</v>
      </c>
      <c r="X15" s="31">
        <f t="shared" si="0"/>
        <v>2</v>
      </c>
      <c r="Y15" s="32">
        <f t="shared" si="0"/>
        <v>33</v>
      </c>
      <c r="Z15" s="33">
        <f t="shared" si="0"/>
        <v>0</v>
      </c>
      <c r="AA15" s="46">
        <f t="shared" si="1"/>
        <v>-31</v>
      </c>
      <c r="AB15" s="44">
        <v>0</v>
      </c>
    </row>
    <row r="16" spans="3:25" ht="13.5" thickBot="1">
      <c r="C16" s="47">
        <f>SUM(C8:C15)</f>
        <v>19</v>
      </c>
      <c r="D16" s="47">
        <f aca="true" t="shared" si="2" ref="D16:V16">SUM(D8:D15)</f>
        <v>19</v>
      </c>
      <c r="F16" s="47">
        <f t="shared" si="2"/>
        <v>15</v>
      </c>
      <c r="G16" s="47">
        <f t="shared" si="2"/>
        <v>15</v>
      </c>
      <c r="I16" s="47">
        <f t="shared" si="2"/>
        <v>14</v>
      </c>
      <c r="J16" s="47">
        <f t="shared" si="2"/>
        <v>14</v>
      </c>
      <c r="L16" s="47">
        <f t="shared" si="2"/>
        <v>13</v>
      </c>
      <c r="M16" s="47">
        <f t="shared" si="2"/>
        <v>13</v>
      </c>
      <c r="O16" s="47">
        <f t="shared" si="2"/>
        <v>12</v>
      </c>
      <c r="P16" s="47">
        <f t="shared" si="2"/>
        <v>12</v>
      </c>
      <c r="R16" s="47">
        <f t="shared" si="2"/>
        <v>11</v>
      </c>
      <c r="S16" s="47">
        <f t="shared" si="2"/>
        <v>11</v>
      </c>
      <c r="U16" s="47">
        <f t="shared" si="2"/>
        <v>12</v>
      </c>
      <c r="V16" s="47">
        <f t="shared" si="2"/>
        <v>12</v>
      </c>
      <c r="W16" s="45"/>
      <c r="X16" s="48">
        <f>SUM(X8:X15)</f>
        <v>96</v>
      </c>
      <c r="Y16" s="48">
        <f>SUM(Y8:Y15)</f>
        <v>96</v>
      </c>
    </row>
    <row r="17" ht="15.75" thickTop="1">
      <c r="A17" s="34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2007-01-25T11:29:12Z</cp:lastPrinted>
  <dcterms:created xsi:type="dcterms:W3CDTF">2007-01-22T10:53:38Z</dcterms:created>
  <dcterms:modified xsi:type="dcterms:W3CDTF">2007-03-04T19:29:27Z</dcterms:modified>
  <cp:category/>
  <cp:version/>
  <cp:contentType/>
  <cp:contentStatus/>
</cp:coreProperties>
</file>