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35" activeTab="2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<sst xmlns="http://schemas.openxmlformats.org/spreadsheetml/2006/main" count="113" uniqueCount="39">
  <si>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</si>
  <si>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</si>
  <si>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</si>
  <si>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</si>
  <si>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</si>
  <si>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</si>
  <si>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</si>
  <si>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</si>
  <si>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</si>
  <si>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</si>
  <si>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</si>
  <si>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</si>
  <si>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</si>
  <si>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</si>
  <si>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</si>
  <si>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</si>
  <si>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</si>
  <si>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</si>
  <si>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Mittagspause</t>
  </si>
  <si>
    <t>Mannschaften</t>
  </si>
  <si>
    <t>Black Hawks 2</t>
  </si>
  <si>
    <t>Snakes</t>
  </si>
  <si>
    <t>Unicycle Tigers 2</t>
  </si>
  <si>
    <t>Spidercycle</t>
  </si>
  <si>
    <t>Wülflinger Füchse</t>
  </si>
  <si>
    <t>Winti Stars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</si>
  <si>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</si>
  <si>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</si>
  <si>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</si>
  <si>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</si>
  <si>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</si>
  <si>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</si>
  <si>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</si>
  <si>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</si>
  <si>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</si>
  <si>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</si>
  <si>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>Arlesheim</t>
  </si>
  <si>
    <t>Sporthalle Hagenbuchen</t>
  </si>
  <si>
    <t>2 x 7 Min. mit Pause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</si>
</sst>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0" fontId="6" fillId="34" borderId="11" xfId="0" applyNumberFormat="1" applyFont="1" applyFill="1" applyBorder="1" applyAlignment="1">
      <alignment horizontal="center"/>
    </xf>
    <xf numFmtId="170" fontId="6" fillId="35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0" fontId="6" fillId="34" borderId="15" xfId="0" applyNumberFormat="1" applyFont="1" applyFill="1" applyBorder="1" applyAlignment="1">
      <alignment horizontal="center"/>
    </xf>
    <xf numFmtId="170" fontId="6" fillId="35" borderId="19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vertical="center"/>
    </xf>
    <xf numFmtId="14" fontId="6" fillId="38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0" fontId="6" fillId="38" borderId="12" xfId="0" applyNumberFormat="1" applyFont="1" applyFill="1" applyBorder="1" applyAlignment="1">
      <alignment horizontal="center" vertical="center"/>
    </xf>
    <xf numFmtId="170" fontId="6" fillId="38" borderId="13" xfId="0" applyNumberFormat="1" applyFont="1" applyFill="1" applyBorder="1" applyAlignment="1">
      <alignment horizontal="center" vertical="center"/>
    </xf>
    <xf numFmtId="170" fontId="6" fillId="38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170" fontId="4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0" fontId="6" fillId="0" borderId="21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left"/>
    </xf>
    <xf numFmtId="170" fontId="4" fillId="0" borderId="21" xfId="0" applyNumberFormat="1" applyFont="1" applyBorder="1" applyAlignment="1">
      <alignment horizontal="left"/>
    </xf>
    <xf numFmtId="170" fontId="4" fillId="0" borderId="18" xfId="0" applyNumberFormat="1" applyFont="1" applyBorder="1" applyAlignment="1">
      <alignment horizontal="left"/>
    </xf>
    <xf numFmtId="14" fontId="6" fillId="38" borderId="12" xfId="0" applyNumberFormat="1" applyFont="1" applyFill="1" applyBorder="1" applyAlignment="1">
      <alignment horizontal="left" vertical="center"/>
    </xf>
    <xf numFmtId="14" fontId="6" fillId="38" borderId="13" xfId="0" applyNumberFormat="1" applyFont="1" applyFill="1" applyBorder="1" applyAlignment="1">
      <alignment horizontal="left" vertical="center"/>
    </xf>
    <xf numFmtId="14" fontId="6" fillId="38" borderId="14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05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D9" sqref="D9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57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90"/>
      <c r="B1" s="84"/>
      <c r="C1" s="84"/>
      <c r="D1" s="84"/>
      <c r="E1" s="84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4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6" spans="1:11" ht="15">
      <c r="A6" s="87" t="s">
        <v>7</v>
      </c>
      <c r="B6" s="87"/>
      <c r="C6" s="87"/>
      <c r="D6" s="88" t="s">
        <v>36</v>
      </c>
      <c r="E6" s="88"/>
      <c r="F6" s="88"/>
      <c r="G6" s="88"/>
      <c r="H6" s="52"/>
      <c r="I6" s="52"/>
      <c r="J6" s="52"/>
      <c r="K6" s="52"/>
    </row>
    <row r="7" spans="1:11" ht="15">
      <c r="A7" s="87" t="s">
        <v>8</v>
      </c>
      <c r="B7" s="87"/>
      <c r="C7" s="87"/>
      <c r="D7" s="89">
        <v>41335</v>
      </c>
      <c r="E7" s="89"/>
      <c r="F7" s="89"/>
      <c r="G7" s="89"/>
      <c r="H7" s="53"/>
      <c r="I7" s="53"/>
      <c r="J7" s="53"/>
      <c r="K7" s="53"/>
    </row>
    <row r="8" spans="1:11" ht="15">
      <c r="A8" s="87" t="s">
        <v>9</v>
      </c>
      <c r="B8" s="87"/>
      <c r="C8" s="87"/>
      <c r="D8" s="88" t="s">
        <v>37</v>
      </c>
      <c r="E8" s="88"/>
      <c r="F8" s="88"/>
      <c r="G8" s="88"/>
      <c r="H8" s="53"/>
      <c r="I8" s="53"/>
      <c r="J8" s="53"/>
      <c r="K8" s="53"/>
    </row>
    <row r="12" spans="2:4" s="55" customFormat="1" ht="19.5" customHeight="1">
      <c r="B12" s="98" t="s">
        <v>19</v>
      </c>
      <c r="C12" s="99"/>
      <c r="D12" s="100"/>
    </row>
    <row r="13" spans="1:4" s="55" customFormat="1" ht="19.5" customHeight="1">
      <c r="A13" s="56">
        <v>1</v>
      </c>
      <c r="B13" s="91" t="s">
        <v>20</v>
      </c>
      <c r="C13" s="92"/>
      <c r="D13" s="93"/>
    </row>
    <row r="14" spans="1:4" s="55" customFormat="1" ht="19.5" customHeight="1">
      <c r="A14" s="56">
        <v>2</v>
      </c>
      <c r="B14" s="91" t="s">
        <v>21</v>
      </c>
      <c r="C14" s="92"/>
      <c r="D14" s="93"/>
    </row>
    <row r="15" spans="1:4" s="55" customFormat="1" ht="19.5" customHeight="1">
      <c r="A15" s="56">
        <v>3</v>
      </c>
      <c r="B15" s="91" t="s">
        <v>22</v>
      </c>
      <c r="C15" s="92"/>
      <c r="D15" s="93"/>
    </row>
    <row r="16" spans="1:4" s="55" customFormat="1" ht="19.5" customHeight="1">
      <c r="A16" s="56">
        <v>4</v>
      </c>
      <c r="B16" s="91" t="s">
        <v>23</v>
      </c>
      <c r="C16" s="92"/>
      <c r="D16" s="93"/>
    </row>
    <row r="17" spans="1:4" s="55" customFormat="1" ht="19.5" customHeight="1">
      <c r="A17" s="56">
        <v>5</v>
      </c>
      <c r="B17" s="91" t="s">
        <v>24</v>
      </c>
      <c r="C17" s="92"/>
      <c r="D17" s="93"/>
    </row>
    <row r="18" spans="1:4" s="55" customFormat="1" ht="19.5" customHeight="1">
      <c r="A18" s="57">
        <v>6</v>
      </c>
      <c r="B18" s="94" t="s">
        <v>25</v>
      </c>
      <c r="C18" s="95"/>
      <c r="D18" s="96"/>
    </row>
    <row r="19" spans="1:4" ht="12.75">
      <c r="A19" s="54"/>
      <c r="B19" s="97"/>
      <c r="C19" s="97"/>
      <c r="D19" s="97"/>
    </row>
  </sheetData>
  <sheetProtection/>
  <mergeCells count="18">
    <mergeCell ref="B16:D16"/>
    <mergeCell ref="B17:D17"/>
    <mergeCell ref="B18:D18"/>
    <mergeCell ref="B19:D19"/>
    <mergeCell ref="B12:D12"/>
    <mergeCell ref="B13:D13"/>
    <mergeCell ref="B14:D14"/>
    <mergeCell ref="B15:D15"/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zoomScalePageLayoutView="0" workbookViewId="0" topLeftCell="A14">
      <selection activeCell="O31" sqref="O31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57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04"/>
      <c r="B1" s="104"/>
      <c r="C1" s="104"/>
      <c r="D1" s="104"/>
      <c r="E1" s="104"/>
      <c r="F1" s="104" t="s">
        <v>17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6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.75">
      <c r="A3" s="58"/>
      <c r="B3" s="109" t="s">
        <v>19</v>
      </c>
      <c r="C3" s="109"/>
      <c r="D3" s="110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8" t="str">
        <f>Mannschaften!B13</f>
        <v>Black Hawks 2</v>
      </c>
      <c r="C4" s="108"/>
      <c r="D4" s="108"/>
      <c r="E4" s="3"/>
      <c r="F4" s="2"/>
      <c r="G4" s="5" t="s">
        <v>1</v>
      </c>
      <c r="H4" s="101">
        <v>0.3958333333333333</v>
      </c>
      <c r="I4" s="102"/>
      <c r="J4" s="103"/>
      <c r="K4" s="3"/>
      <c r="L4" s="2"/>
      <c r="M4" s="3"/>
      <c r="N4" s="2"/>
      <c r="O4" s="3"/>
      <c r="P4" s="3"/>
    </row>
    <row r="5" spans="1:16" ht="15">
      <c r="A5" s="4">
        <v>2</v>
      </c>
      <c r="B5" s="108" t="str">
        <f>Mannschaften!B14</f>
        <v>Snakes</v>
      </c>
      <c r="C5" s="108"/>
      <c r="D5" s="108"/>
      <c r="E5" s="3"/>
      <c r="F5" s="2"/>
      <c r="G5" s="5" t="s">
        <v>3</v>
      </c>
      <c r="H5" s="101">
        <v>0.011111111111111112</v>
      </c>
      <c r="I5" s="102"/>
      <c r="J5" s="103"/>
      <c r="K5" s="118" t="s">
        <v>38</v>
      </c>
      <c r="L5" s="118"/>
      <c r="M5" s="118"/>
      <c r="N5" s="118"/>
      <c r="O5" s="3"/>
      <c r="P5" s="3"/>
    </row>
    <row r="6" spans="1:16" ht="15.75">
      <c r="A6" s="4">
        <v>3</v>
      </c>
      <c r="B6" s="108" t="str">
        <f>Mannschaften!B15</f>
        <v>Unicycle Tigers 2</v>
      </c>
      <c r="C6" s="108"/>
      <c r="D6" s="108"/>
      <c r="E6" s="6" t="s">
        <v>4</v>
      </c>
      <c r="F6" s="2"/>
      <c r="G6" s="5" t="s">
        <v>5</v>
      </c>
      <c r="H6" s="101">
        <v>0.001388888888888889</v>
      </c>
      <c r="I6" s="102"/>
      <c r="J6" s="103"/>
      <c r="K6" s="3"/>
      <c r="L6" s="2"/>
      <c r="M6" s="3"/>
      <c r="N6" s="2"/>
      <c r="O6" s="3"/>
      <c r="P6" s="3"/>
    </row>
    <row r="7" spans="1:16" ht="15.75">
      <c r="A7" s="4">
        <v>4</v>
      </c>
      <c r="B7" s="108" t="str">
        <f>Mannschaften!B16</f>
        <v>Spidercycle</v>
      </c>
      <c r="C7" s="108"/>
      <c r="D7" s="108"/>
      <c r="E7" s="7">
        <v>0.3854166666666667</v>
      </c>
      <c r="F7" s="2"/>
      <c r="G7" s="8" t="s">
        <v>6</v>
      </c>
      <c r="H7" s="101">
        <v>0.034722222222222224</v>
      </c>
      <c r="I7" s="102"/>
      <c r="J7" s="103"/>
      <c r="K7" s="3"/>
      <c r="L7" s="2"/>
      <c r="M7" s="3"/>
      <c r="N7" s="2"/>
      <c r="O7" s="3"/>
      <c r="P7" s="3"/>
    </row>
    <row r="8" spans="1:16" ht="15">
      <c r="A8" s="4">
        <v>5</v>
      </c>
      <c r="B8" s="108" t="str">
        <f>Mannschaften!B17</f>
        <v>Wülflinger Füchse</v>
      </c>
      <c r="C8" s="108"/>
      <c r="D8" s="108"/>
      <c r="E8" s="3"/>
      <c r="F8" s="2"/>
      <c r="G8" s="5" t="s">
        <v>7</v>
      </c>
      <c r="H8" s="105" t="str">
        <f>Mannschaften!D6</f>
        <v>Arlesheim</v>
      </c>
      <c r="I8" s="106"/>
      <c r="J8" s="106"/>
      <c r="K8" s="106"/>
      <c r="L8" s="106"/>
      <c r="M8" s="106"/>
      <c r="N8" s="106"/>
      <c r="O8" s="107"/>
      <c r="P8" s="3"/>
    </row>
    <row r="9" spans="1:16" ht="15">
      <c r="A9" s="59">
        <v>6</v>
      </c>
      <c r="B9" s="120" t="str">
        <f>Mannschaften!B18</f>
        <v>Winti Stars</v>
      </c>
      <c r="C9" s="121"/>
      <c r="D9" s="122"/>
      <c r="E9" s="3"/>
      <c r="F9" s="2"/>
      <c r="G9" s="5" t="s">
        <v>8</v>
      </c>
      <c r="H9" s="123">
        <f>Mannschaften!D7</f>
        <v>41335</v>
      </c>
      <c r="I9" s="124"/>
      <c r="J9" s="124"/>
      <c r="K9" s="124"/>
      <c r="L9" s="124"/>
      <c r="M9" s="124"/>
      <c r="N9" s="124"/>
      <c r="O9" s="125"/>
      <c r="P9" s="3"/>
    </row>
    <row r="10" spans="1:16" ht="15">
      <c r="A10" s="61"/>
      <c r="B10" s="119"/>
      <c r="C10" s="119"/>
      <c r="D10" s="119"/>
      <c r="E10" s="3"/>
      <c r="F10" s="2"/>
      <c r="G10" s="5" t="s">
        <v>9</v>
      </c>
      <c r="H10" s="105" t="str">
        <f>Mannschaften!D8</f>
        <v>Sporthalle Hagenbuchen</v>
      </c>
      <c r="I10" s="106"/>
      <c r="J10" s="106"/>
      <c r="K10" s="106"/>
      <c r="L10" s="106"/>
      <c r="M10" s="106"/>
      <c r="N10" s="106"/>
      <c r="O10" s="107"/>
      <c r="P10" s="3"/>
    </row>
    <row r="11" spans="1:16" ht="4.5" customHeight="1">
      <c r="A11" s="60"/>
      <c r="B11" s="117"/>
      <c r="C11" s="117"/>
      <c r="D11" s="117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16" ht="44.25" customHeight="1">
      <c r="A13" s="9" t="s">
        <v>10</v>
      </c>
      <c r="B13" s="10" t="s">
        <v>11</v>
      </c>
      <c r="C13" s="10" t="s">
        <v>12</v>
      </c>
      <c r="D13" s="114"/>
      <c r="E13" s="8" t="s">
        <v>0</v>
      </c>
      <c r="F13" s="11" t="s">
        <v>13</v>
      </c>
      <c r="G13" s="8" t="s">
        <v>2</v>
      </c>
      <c r="H13" s="115"/>
      <c r="I13" s="12" t="s">
        <v>14</v>
      </c>
      <c r="J13" s="13" t="s">
        <v>13</v>
      </c>
      <c r="K13" s="14" t="s">
        <v>14</v>
      </c>
      <c r="L13" s="115"/>
      <c r="M13" s="12" t="s">
        <v>15</v>
      </c>
      <c r="N13" s="13" t="s">
        <v>13</v>
      </c>
      <c r="O13" s="14" t="s">
        <v>15</v>
      </c>
      <c r="P13" s="15" t="s">
        <v>16</v>
      </c>
    </row>
    <row r="14" spans="1:16" ht="15">
      <c r="A14" s="16">
        <v>1</v>
      </c>
      <c r="B14" s="17">
        <f>H4</f>
        <v>0.3958333333333333</v>
      </c>
      <c r="C14" s="18">
        <f>B14+H5</f>
        <v>0.40694444444444444</v>
      </c>
      <c r="D14" s="114"/>
      <c r="E14" s="19" t="str">
        <f>B4</f>
        <v>Black Hawks 2</v>
      </c>
      <c r="F14" s="20" t="s">
        <v>13</v>
      </c>
      <c r="G14" s="19" t="str">
        <f>B5</f>
        <v>Snakes</v>
      </c>
      <c r="H14" s="116"/>
      <c r="I14" s="75">
        <v>6</v>
      </c>
      <c r="J14" s="11" t="s">
        <v>13</v>
      </c>
      <c r="K14" s="75">
        <v>2</v>
      </c>
      <c r="L14" s="116"/>
      <c r="M14" s="75">
        <v>3</v>
      </c>
      <c r="N14" s="11" t="s">
        <v>13</v>
      </c>
      <c r="O14" s="75">
        <v>0</v>
      </c>
      <c r="P14" s="21"/>
    </row>
    <row r="15" spans="1:16" ht="15">
      <c r="A15" s="16">
        <v>2</v>
      </c>
      <c r="B15" s="17">
        <f>C14+H6</f>
        <v>0.4083333333333333</v>
      </c>
      <c r="C15" s="18">
        <f>B15+H5</f>
        <v>0.41944444444444445</v>
      </c>
      <c r="D15" s="114"/>
      <c r="E15" s="19" t="str">
        <f>B6</f>
        <v>Unicycle Tigers 2</v>
      </c>
      <c r="F15" s="20" t="s">
        <v>13</v>
      </c>
      <c r="G15" s="19" t="str">
        <f>B7</f>
        <v>Spidercycle</v>
      </c>
      <c r="H15" s="116"/>
      <c r="I15" s="75">
        <v>0</v>
      </c>
      <c r="J15" s="11" t="s">
        <v>13</v>
      </c>
      <c r="K15" s="75">
        <v>0</v>
      </c>
      <c r="L15" s="116"/>
      <c r="M15" s="75">
        <v>1</v>
      </c>
      <c r="N15" s="11" t="s">
        <v>13</v>
      </c>
      <c r="O15" s="75">
        <v>1</v>
      </c>
      <c r="P15" s="21"/>
    </row>
    <row r="16" spans="1:16" ht="15">
      <c r="A16" s="16">
        <v>3</v>
      </c>
      <c r="B16" s="17">
        <f>C15+H6</f>
        <v>0.42083333333333334</v>
      </c>
      <c r="C16" s="18">
        <f>B16+H5</f>
        <v>0.43194444444444446</v>
      </c>
      <c r="D16" s="114"/>
      <c r="E16" s="19" t="str">
        <f>B8</f>
        <v>Wülflinger Füchse</v>
      </c>
      <c r="F16" s="20" t="s">
        <v>13</v>
      </c>
      <c r="G16" s="19" t="str">
        <f>B9</f>
        <v>Winti Stars</v>
      </c>
      <c r="H16" s="116"/>
      <c r="I16" s="75">
        <v>6</v>
      </c>
      <c r="J16" s="11" t="s">
        <v>13</v>
      </c>
      <c r="K16" s="75">
        <v>1</v>
      </c>
      <c r="L16" s="116"/>
      <c r="M16" s="75">
        <v>3</v>
      </c>
      <c r="N16" s="11" t="s">
        <v>13</v>
      </c>
      <c r="O16" s="75">
        <v>0</v>
      </c>
      <c r="P16" s="21"/>
    </row>
    <row r="17" spans="1:16" ht="15">
      <c r="A17" s="16">
        <v>4</v>
      </c>
      <c r="B17" s="17">
        <f>C16+H6</f>
        <v>0.43333333333333335</v>
      </c>
      <c r="C17" s="18">
        <f>B17+H5</f>
        <v>0.4444444444444445</v>
      </c>
      <c r="D17" s="114"/>
      <c r="E17" s="19" t="str">
        <f>B4</f>
        <v>Black Hawks 2</v>
      </c>
      <c r="F17" s="20" t="s">
        <v>13</v>
      </c>
      <c r="G17" s="19" t="str">
        <f>B6</f>
        <v>Unicycle Tigers 2</v>
      </c>
      <c r="H17" s="116"/>
      <c r="I17" s="75">
        <v>4</v>
      </c>
      <c r="J17" s="11" t="s">
        <v>13</v>
      </c>
      <c r="K17" s="75">
        <v>0</v>
      </c>
      <c r="L17" s="116"/>
      <c r="M17" s="75">
        <v>3</v>
      </c>
      <c r="N17" s="11" t="s">
        <v>13</v>
      </c>
      <c r="O17" s="75">
        <v>0</v>
      </c>
      <c r="P17" s="21"/>
    </row>
    <row r="18" spans="1:16" ht="15">
      <c r="A18" s="16">
        <v>5</v>
      </c>
      <c r="B18" s="17">
        <f>C17+H6</f>
        <v>0.44583333333333336</v>
      </c>
      <c r="C18" s="18">
        <f>B18+H5</f>
        <v>0.4569444444444445</v>
      </c>
      <c r="D18" s="114"/>
      <c r="E18" s="22" t="str">
        <f>B5</f>
        <v>Snakes</v>
      </c>
      <c r="F18" s="20" t="s">
        <v>13</v>
      </c>
      <c r="G18" s="22" t="str">
        <f>B7</f>
        <v>Spidercycle</v>
      </c>
      <c r="H18" s="116"/>
      <c r="I18" s="76">
        <v>0</v>
      </c>
      <c r="J18" s="11" t="s">
        <v>13</v>
      </c>
      <c r="K18" s="76">
        <v>7</v>
      </c>
      <c r="L18" s="116"/>
      <c r="M18" s="76">
        <v>0</v>
      </c>
      <c r="N18" s="11" t="s">
        <v>13</v>
      </c>
      <c r="O18" s="76">
        <v>3</v>
      </c>
      <c r="P18" s="23"/>
    </row>
    <row r="19" spans="1:16" ht="15">
      <c r="A19" s="16">
        <v>6</v>
      </c>
      <c r="B19" s="17">
        <f>C18+H6</f>
        <v>0.45833333333333337</v>
      </c>
      <c r="C19" s="24">
        <f>B19+H5</f>
        <v>0.4694444444444445</v>
      </c>
      <c r="D19" s="36"/>
      <c r="E19" s="25" t="str">
        <f>B6</f>
        <v>Unicycle Tigers 2</v>
      </c>
      <c r="F19" s="20" t="s">
        <v>13</v>
      </c>
      <c r="G19" s="26" t="str">
        <f>B8</f>
        <v>Wülflinger Füchse</v>
      </c>
      <c r="H19" s="37"/>
      <c r="I19" s="77">
        <v>0</v>
      </c>
      <c r="J19" s="11" t="s">
        <v>13</v>
      </c>
      <c r="K19" s="79">
        <v>4</v>
      </c>
      <c r="L19" s="37"/>
      <c r="M19" s="77">
        <v>0</v>
      </c>
      <c r="N19" s="11" t="s">
        <v>13</v>
      </c>
      <c r="O19" s="75">
        <v>3</v>
      </c>
      <c r="P19" s="21"/>
    </row>
    <row r="20" spans="1:16" ht="15">
      <c r="A20" s="16">
        <v>7</v>
      </c>
      <c r="B20" s="17">
        <f>C19+H6</f>
        <v>0.4708333333333334</v>
      </c>
      <c r="C20" s="24">
        <f>B20+H5</f>
        <v>0.4819444444444445</v>
      </c>
      <c r="D20" s="34"/>
      <c r="E20" s="25" t="str">
        <f>B7</f>
        <v>Spidercycle</v>
      </c>
      <c r="F20" s="20" t="s">
        <v>13</v>
      </c>
      <c r="G20" s="26" t="str">
        <f>B9</f>
        <v>Winti Stars</v>
      </c>
      <c r="H20" s="35"/>
      <c r="I20" s="77">
        <v>2</v>
      </c>
      <c r="J20" s="11" t="s">
        <v>13</v>
      </c>
      <c r="K20" s="79">
        <v>3</v>
      </c>
      <c r="L20" s="35"/>
      <c r="M20" s="77">
        <v>0</v>
      </c>
      <c r="N20" s="11" t="s">
        <v>13</v>
      </c>
      <c r="O20" s="75">
        <v>3</v>
      </c>
      <c r="P20" s="21"/>
    </row>
    <row r="21" spans="1:16" ht="15">
      <c r="A21" s="16">
        <v>8</v>
      </c>
      <c r="B21" s="17">
        <f>C20+H6</f>
        <v>0.4833333333333334</v>
      </c>
      <c r="C21" s="24">
        <f>B21+H5</f>
        <v>0.4944444444444445</v>
      </c>
      <c r="D21" s="34"/>
      <c r="E21" s="25" t="str">
        <f>B4</f>
        <v>Black Hawks 2</v>
      </c>
      <c r="F21" s="20" t="s">
        <v>13</v>
      </c>
      <c r="G21" s="26" t="str">
        <f>B8</f>
        <v>Wülflinger Füchse</v>
      </c>
      <c r="H21" s="35"/>
      <c r="I21" s="77">
        <v>2</v>
      </c>
      <c r="J21" s="11" t="s">
        <v>13</v>
      </c>
      <c r="K21" s="79">
        <v>2</v>
      </c>
      <c r="L21" s="35"/>
      <c r="M21" s="77">
        <v>1</v>
      </c>
      <c r="N21" s="11" t="s">
        <v>13</v>
      </c>
      <c r="O21" s="75">
        <v>1</v>
      </c>
      <c r="P21" s="21"/>
    </row>
    <row r="22" spans="1:16" ht="15">
      <c r="A22" s="38">
        <v>9</v>
      </c>
      <c r="B22" s="39">
        <f>C21+H6</f>
        <v>0.4958333333333334</v>
      </c>
      <c r="C22" s="40">
        <f>B22+H5</f>
        <v>0.5069444444444445</v>
      </c>
      <c r="D22" s="34"/>
      <c r="E22" s="41" t="str">
        <f>B5</f>
        <v>Snakes</v>
      </c>
      <c r="F22" s="20" t="s">
        <v>13</v>
      </c>
      <c r="G22" s="42" t="str">
        <f>B9</f>
        <v>Winti Stars</v>
      </c>
      <c r="H22" s="35"/>
      <c r="I22" s="78">
        <v>4</v>
      </c>
      <c r="J22" s="11" t="s">
        <v>13</v>
      </c>
      <c r="K22" s="80">
        <v>2</v>
      </c>
      <c r="L22" s="35"/>
      <c r="M22" s="78">
        <v>3</v>
      </c>
      <c r="N22" s="11" t="s">
        <v>13</v>
      </c>
      <c r="O22" s="76">
        <v>0</v>
      </c>
      <c r="P22" s="23"/>
    </row>
    <row r="23" spans="1:16" ht="14.25" customHeight="1">
      <c r="A23" s="111" t="s">
        <v>18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</row>
    <row r="24" spans="1:16" ht="15">
      <c r="A24" s="43">
        <v>10</v>
      </c>
      <c r="B24" s="44">
        <f>C22+H7</f>
        <v>0.5416666666666667</v>
      </c>
      <c r="C24" s="45">
        <f>B24+H5</f>
        <v>0.5527777777777778</v>
      </c>
      <c r="D24" s="34"/>
      <c r="E24" s="46" t="str">
        <f>B4</f>
        <v>Black Hawks 2</v>
      </c>
      <c r="F24" s="47" t="s">
        <v>13</v>
      </c>
      <c r="G24" s="48" t="str">
        <f>B7</f>
        <v>Spidercycle</v>
      </c>
      <c r="H24" s="35"/>
      <c r="I24" s="81">
        <v>2</v>
      </c>
      <c r="J24" s="49" t="s">
        <v>13</v>
      </c>
      <c r="K24" s="82">
        <v>0</v>
      </c>
      <c r="L24" s="35"/>
      <c r="M24" s="81">
        <v>3</v>
      </c>
      <c r="N24" s="49" t="s">
        <v>13</v>
      </c>
      <c r="O24" s="83">
        <v>0</v>
      </c>
      <c r="P24" s="50"/>
    </row>
    <row r="25" spans="1:16" ht="15">
      <c r="A25" s="27">
        <v>11</v>
      </c>
      <c r="B25" s="17">
        <f>C24+H6</f>
        <v>0.5541666666666667</v>
      </c>
      <c r="C25" s="24">
        <f>B25+H5</f>
        <v>0.5652777777777778</v>
      </c>
      <c r="D25" s="34"/>
      <c r="E25" s="25" t="str">
        <f>B5</f>
        <v>Snakes</v>
      </c>
      <c r="F25" s="20" t="s">
        <v>13</v>
      </c>
      <c r="G25" s="26" t="str">
        <f>B8</f>
        <v>Wülflinger Füchse</v>
      </c>
      <c r="H25" s="35"/>
      <c r="I25" s="77">
        <v>1</v>
      </c>
      <c r="J25" s="28" t="s">
        <v>13</v>
      </c>
      <c r="K25" s="79">
        <v>7</v>
      </c>
      <c r="L25" s="35"/>
      <c r="M25" s="77">
        <v>0</v>
      </c>
      <c r="N25" s="28" t="s">
        <v>13</v>
      </c>
      <c r="O25" s="75">
        <v>3</v>
      </c>
      <c r="P25" s="29"/>
    </row>
    <row r="26" spans="1:16" ht="15">
      <c r="A26" s="27">
        <v>12</v>
      </c>
      <c r="B26" s="17">
        <f>C25+H6</f>
        <v>0.5666666666666667</v>
      </c>
      <c r="C26" s="24">
        <f>B26+H5</f>
        <v>0.5777777777777777</v>
      </c>
      <c r="D26" s="34"/>
      <c r="E26" s="25" t="str">
        <f>B6</f>
        <v>Unicycle Tigers 2</v>
      </c>
      <c r="F26" s="20" t="s">
        <v>13</v>
      </c>
      <c r="G26" s="26" t="str">
        <f>B9</f>
        <v>Winti Stars</v>
      </c>
      <c r="H26" s="35"/>
      <c r="I26" s="77">
        <v>2</v>
      </c>
      <c r="J26" s="28" t="s">
        <v>13</v>
      </c>
      <c r="K26" s="79">
        <v>0</v>
      </c>
      <c r="L26" s="35"/>
      <c r="M26" s="77">
        <v>3</v>
      </c>
      <c r="N26" s="28" t="s">
        <v>13</v>
      </c>
      <c r="O26" s="75">
        <v>0</v>
      </c>
      <c r="P26" s="29"/>
    </row>
    <row r="27" spans="1:16" ht="15">
      <c r="A27" s="27">
        <v>13</v>
      </c>
      <c r="B27" s="17">
        <f>C26+H6</f>
        <v>0.5791666666666666</v>
      </c>
      <c r="C27" s="24">
        <f>B27+H5</f>
        <v>0.5902777777777777</v>
      </c>
      <c r="D27" s="34"/>
      <c r="E27" s="25" t="str">
        <f>B7</f>
        <v>Spidercycle</v>
      </c>
      <c r="F27" s="20" t="s">
        <v>13</v>
      </c>
      <c r="G27" s="26" t="str">
        <f>B8</f>
        <v>Wülflinger Füchse</v>
      </c>
      <c r="H27" s="35"/>
      <c r="I27" s="77">
        <v>2</v>
      </c>
      <c r="J27" s="28" t="s">
        <v>13</v>
      </c>
      <c r="K27" s="79">
        <v>6</v>
      </c>
      <c r="L27" s="35"/>
      <c r="M27" s="77">
        <v>0</v>
      </c>
      <c r="N27" s="28" t="s">
        <v>13</v>
      </c>
      <c r="O27" s="75">
        <v>3</v>
      </c>
      <c r="P27" s="29"/>
    </row>
    <row r="28" spans="1:16" ht="15">
      <c r="A28" s="27">
        <v>14</v>
      </c>
      <c r="B28" s="17">
        <f>C27+H6</f>
        <v>0.5916666666666666</v>
      </c>
      <c r="C28" s="24">
        <f>B28+H5</f>
        <v>0.6027777777777776</v>
      </c>
      <c r="D28" s="34"/>
      <c r="E28" s="25" t="str">
        <f>B5</f>
        <v>Snakes</v>
      </c>
      <c r="F28" s="30" t="s">
        <v>13</v>
      </c>
      <c r="G28" s="26" t="str">
        <f>B6</f>
        <v>Unicycle Tigers 2</v>
      </c>
      <c r="H28" s="35"/>
      <c r="I28" s="77">
        <v>1</v>
      </c>
      <c r="J28" s="28" t="s">
        <v>13</v>
      </c>
      <c r="K28" s="79">
        <v>2</v>
      </c>
      <c r="L28" s="35"/>
      <c r="M28" s="77">
        <v>0</v>
      </c>
      <c r="N28" s="28" t="s">
        <v>13</v>
      </c>
      <c r="O28" s="75">
        <v>3</v>
      </c>
      <c r="P28" s="29"/>
    </row>
    <row r="29" spans="1:16" ht="15">
      <c r="A29" s="27">
        <v>15</v>
      </c>
      <c r="B29" s="17">
        <f>C28+H6</f>
        <v>0.6041666666666665</v>
      </c>
      <c r="C29" s="24">
        <f>B29+H5</f>
        <v>0.6152777777777776</v>
      </c>
      <c r="D29" s="32"/>
      <c r="E29" s="25" t="str">
        <f>B4</f>
        <v>Black Hawks 2</v>
      </c>
      <c r="F29" s="30" t="s">
        <v>13</v>
      </c>
      <c r="G29" s="26" t="str">
        <f>B9</f>
        <v>Winti Stars</v>
      </c>
      <c r="H29" s="33"/>
      <c r="I29" s="77">
        <v>3</v>
      </c>
      <c r="J29" s="31" t="s">
        <v>13</v>
      </c>
      <c r="K29" s="79">
        <v>0</v>
      </c>
      <c r="L29" s="33"/>
      <c r="M29" s="77">
        <v>3</v>
      </c>
      <c r="N29" s="31" t="s">
        <v>13</v>
      </c>
      <c r="O29" s="75">
        <v>0</v>
      </c>
      <c r="P29" s="21"/>
    </row>
    <row r="34" ht="12.75">
      <c r="E34" s="51"/>
    </row>
  </sheetData>
  <sheetProtection/>
  <mergeCells count="26">
    <mergeCell ref="B11:D11"/>
    <mergeCell ref="K5:N5"/>
    <mergeCell ref="B10:D10"/>
    <mergeCell ref="B6:D6"/>
    <mergeCell ref="B9:D9"/>
    <mergeCell ref="H9:O9"/>
    <mergeCell ref="B3:D3"/>
    <mergeCell ref="A23:P23"/>
    <mergeCell ref="B7:D7"/>
    <mergeCell ref="H7:J7"/>
    <mergeCell ref="B8:D8"/>
    <mergeCell ref="H8:O8"/>
    <mergeCell ref="A12:P12"/>
    <mergeCell ref="D13:D18"/>
    <mergeCell ref="H13:H18"/>
    <mergeCell ref="L13:L18"/>
    <mergeCell ref="H6:J6"/>
    <mergeCell ref="F1:L1"/>
    <mergeCell ref="A1:E1"/>
    <mergeCell ref="M1:P1"/>
    <mergeCell ref="H10:O10"/>
    <mergeCell ref="H5:J5"/>
    <mergeCell ref="A2:P2"/>
    <mergeCell ref="B4:D4"/>
    <mergeCell ref="H4:J4"/>
    <mergeCell ref="B5:D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4">
      <selection activeCell="H19" sqref="H19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8"/>
      <c r="B1" s="128"/>
      <c r="C1" s="128"/>
      <c r="D1" s="128"/>
      <c r="E1" s="128"/>
      <c r="F1" s="129" t="s">
        <v>31</v>
      </c>
      <c r="G1" s="130"/>
      <c r="H1" s="130"/>
      <c r="I1" s="130"/>
      <c r="J1" s="130"/>
      <c r="K1" s="130"/>
      <c r="L1" s="130"/>
      <c r="M1" s="131"/>
      <c r="N1" s="127"/>
      <c r="O1" s="127"/>
      <c r="P1" s="127"/>
      <c r="Q1" s="127"/>
      <c r="R1" s="127"/>
      <c r="S1" s="127"/>
      <c r="T1" s="127"/>
      <c r="U1" s="127"/>
      <c r="V1" s="51"/>
    </row>
    <row r="2" spans="1:22" ht="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3"/>
      <c r="O2" s="63"/>
      <c r="P2" s="63"/>
      <c r="Q2" s="63"/>
      <c r="R2" s="63"/>
      <c r="S2" s="63"/>
      <c r="T2" s="63"/>
      <c r="U2" s="63"/>
      <c r="V2" s="64"/>
    </row>
    <row r="5" spans="2:11" ht="19.5" customHeight="1">
      <c r="B5" s="62" t="s">
        <v>7</v>
      </c>
      <c r="C5" s="88" t="str">
        <f>Mannschaften!D6</f>
        <v>Arlesheim</v>
      </c>
      <c r="D5" s="88"/>
      <c r="E5" s="88"/>
      <c r="F5" s="88"/>
      <c r="G5" s="88"/>
      <c r="H5" s="88"/>
      <c r="I5" s="88"/>
      <c r="J5" s="88"/>
      <c r="K5" s="88"/>
    </row>
    <row r="6" spans="2:11" ht="19.5" customHeight="1">
      <c r="B6" s="62" t="s">
        <v>8</v>
      </c>
      <c r="C6" s="89">
        <f>Mannschaften!D7</f>
        <v>41335</v>
      </c>
      <c r="D6" s="89"/>
      <c r="E6" s="89"/>
      <c r="F6" s="89"/>
      <c r="G6" s="89"/>
      <c r="H6" s="89"/>
      <c r="I6" s="89"/>
      <c r="J6" s="89"/>
      <c r="K6" s="89"/>
    </row>
    <row r="7" spans="2:11" ht="19.5" customHeight="1">
      <c r="B7" s="62" t="s">
        <v>9</v>
      </c>
      <c r="C7" s="88" t="str">
        <f>Mannschaften!D8</f>
        <v>Sporthalle Hagenbuchen</v>
      </c>
      <c r="D7" s="88"/>
      <c r="E7" s="88"/>
      <c r="F7" s="88"/>
      <c r="G7" s="88"/>
      <c r="H7" s="88"/>
      <c r="I7" s="88"/>
      <c r="J7" s="88"/>
      <c r="K7" s="88"/>
    </row>
    <row r="10" spans="1:21" ht="17.25" customHeight="1">
      <c r="A10" s="65"/>
      <c r="B10" s="66" t="s">
        <v>19</v>
      </c>
      <c r="C10" s="126" t="s">
        <v>26</v>
      </c>
      <c r="D10" s="126"/>
      <c r="E10" s="126"/>
      <c r="F10" s="126" t="s">
        <v>27</v>
      </c>
      <c r="G10" s="126"/>
      <c r="H10" s="126"/>
      <c r="I10" s="126" t="s">
        <v>28</v>
      </c>
      <c r="J10" s="126"/>
      <c r="K10" s="126"/>
      <c r="L10" s="126" t="s">
        <v>29</v>
      </c>
      <c r="M10" s="126"/>
      <c r="N10" s="126"/>
      <c r="O10" s="126" t="s">
        <v>30</v>
      </c>
      <c r="P10" s="126"/>
      <c r="Q10" s="126"/>
      <c r="R10" s="126" t="s">
        <v>35</v>
      </c>
      <c r="S10" s="126"/>
      <c r="T10" s="126"/>
      <c r="U10" s="126"/>
    </row>
    <row r="11" spans="1:21" s="73" customFormat="1" ht="9" customHeight="1">
      <c r="A11" s="71"/>
      <c r="B11" s="72"/>
      <c r="C11" s="74" t="s">
        <v>32</v>
      </c>
      <c r="D11" s="74" t="s">
        <v>33</v>
      </c>
      <c r="E11" s="74" t="s">
        <v>15</v>
      </c>
      <c r="F11" s="74" t="s">
        <v>32</v>
      </c>
      <c r="G11" s="74" t="s">
        <v>33</v>
      </c>
      <c r="H11" s="74" t="s">
        <v>15</v>
      </c>
      <c r="I11" s="74" t="s">
        <v>32</v>
      </c>
      <c r="J11" s="74" t="s">
        <v>33</v>
      </c>
      <c r="K11" s="74" t="s">
        <v>15</v>
      </c>
      <c r="L11" s="74" t="s">
        <v>32</v>
      </c>
      <c r="M11" s="74" t="s">
        <v>33</v>
      </c>
      <c r="N11" s="74" t="s">
        <v>15</v>
      </c>
      <c r="O11" s="74" t="s">
        <v>32</v>
      </c>
      <c r="P11" s="74" t="s">
        <v>33</v>
      </c>
      <c r="Q11" s="74" t="s">
        <v>15</v>
      </c>
      <c r="R11" s="74" t="s">
        <v>32</v>
      </c>
      <c r="S11" s="74" t="s">
        <v>33</v>
      </c>
      <c r="T11" s="74" t="s">
        <v>15</v>
      </c>
      <c r="U11" s="74" t="s">
        <v>34</v>
      </c>
    </row>
    <row r="12" spans="1:21" ht="17.25" customHeight="1">
      <c r="A12" s="67">
        <v>1</v>
      </c>
      <c r="B12" s="21" t="str">
        <f>Mannschaften!B17</f>
        <v>Wülflinger Füchse</v>
      </c>
      <c r="C12" s="68">
        <f>Spielplan!I16</f>
        <v>6</v>
      </c>
      <c r="D12" s="68">
        <f>Spielplan!K16</f>
        <v>1</v>
      </c>
      <c r="E12" s="68">
        <f>Spielplan!M16</f>
        <v>3</v>
      </c>
      <c r="F12" s="68">
        <f>Spielplan!K19</f>
        <v>4</v>
      </c>
      <c r="G12" s="68">
        <f>Spielplan!I19</f>
        <v>0</v>
      </c>
      <c r="H12" s="68">
        <f>Spielplan!O19</f>
        <v>3</v>
      </c>
      <c r="I12" s="68">
        <f>Spielplan!K21</f>
        <v>2</v>
      </c>
      <c r="J12" s="68">
        <f>Spielplan!I21</f>
        <v>2</v>
      </c>
      <c r="K12" s="68">
        <f>Spielplan!O21</f>
        <v>1</v>
      </c>
      <c r="L12" s="68">
        <f>Spielplan!K25</f>
        <v>7</v>
      </c>
      <c r="M12" s="68">
        <f>Spielplan!I25</f>
        <v>1</v>
      </c>
      <c r="N12" s="68">
        <f>Spielplan!O25</f>
        <v>3</v>
      </c>
      <c r="O12" s="68">
        <f>Spielplan!K27</f>
        <v>6</v>
      </c>
      <c r="P12" s="68">
        <f>Spielplan!I27</f>
        <v>2</v>
      </c>
      <c r="Q12" s="68">
        <f>Spielplan!O27</f>
        <v>3</v>
      </c>
      <c r="R12" s="68">
        <f>C12+F12+I12+L12+O12</f>
        <v>25</v>
      </c>
      <c r="S12" s="68">
        <f>D12+G12+J12+M12+P12</f>
        <v>6</v>
      </c>
      <c r="T12" s="4">
        <f>E12+H12+K12+N12+Q12</f>
        <v>13</v>
      </c>
      <c r="U12" s="68">
        <f>R12-S12</f>
        <v>19</v>
      </c>
    </row>
    <row r="13" spans="1:21" ht="17.25" customHeight="1">
      <c r="A13" s="67">
        <v>2</v>
      </c>
      <c r="B13" s="21" t="str">
        <f>Mannschaften!B13</f>
        <v>Black Hawks 2</v>
      </c>
      <c r="C13" s="68">
        <f>Spielplan!I14</f>
        <v>6</v>
      </c>
      <c r="D13" s="68">
        <f>Spielplan!K14</f>
        <v>2</v>
      </c>
      <c r="E13" s="68">
        <f>Spielplan!M14</f>
        <v>3</v>
      </c>
      <c r="F13" s="68">
        <f>Spielplan!I17</f>
        <v>4</v>
      </c>
      <c r="G13" s="68">
        <f>Spielplan!K17</f>
        <v>0</v>
      </c>
      <c r="H13" s="68">
        <f>Spielplan!M17</f>
        <v>3</v>
      </c>
      <c r="I13" s="68">
        <f>Spielplan!I21</f>
        <v>2</v>
      </c>
      <c r="J13" s="68">
        <f>Spielplan!K21</f>
        <v>2</v>
      </c>
      <c r="K13" s="68">
        <f>Spielplan!M21</f>
        <v>1</v>
      </c>
      <c r="L13" s="68">
        <f>Spielplan!I24</f>
        <v>2</v>
      </c>
      <c r="M13" s="68">
        <f>Spielplan!K24</f>
        <v>0</v>
      </c>
      <c r="N13" s="68">
        <f>Spielplan!M24</f>
        <v>3</v>
      </c>
      <c r="O13" s="68">
        <f>Spielplan!I29</f>
        <v>3</v>
      </c>
      <c r="P13" s="68">
        <f>Spielplan!K29</f>
        <v>0</v>
      </c>
      <c r="Q13" s="68">
        <f>Spielplan!M29</f>
        <v>3</v>
      </c>
      <c r="R13" s="68">
        <f>C13+F13+I13+L13+O13</f>
        <v>17</v>
      </c>
      <c r="S13" s="68">
        <f>D13+G13+J13+M13+P13</f>
        <v>4</v>
      </c>
      <c r="T13" s="4">
        <f>E13+H13+K13+N13+Q13</f>
        <v>13</v>
      </c>
      <c r="U13" s="68">
        <f>R13-S13</f>
        <v>13</v>
      </c>
    </row>
    <row r="14" spans="1:21" ht="17.25" customHeight="1">
      <c r="A14" s="67">
        <v>3</v>
      </c>
      <c r="B14" s="21" t="str">
        <f>Mannschaften!B15</f>
        <v>Unicycle Tigers 2</v>
      </c>
      <c r="C14" s="68">
        <f>Spielplan!I15</f>
        <v>0</v>
      </c>
      <c r="D14" s="68">
        <f>Spielplan!K15</f>
        <v>0</v>
      </c>
      <c r="E14" s="68">
        <f>Spielplan!M15</f>
        <v>1</v>
      </c>
      <c r="F14" s="68">
        <f>Spielplan!K17</f>
        <v>0</v>
      </c>
      <c r="G14" s="68">
        <f>Spielplan!I17</f>
        <v>4</v>
      </c>
      <c r="H14" s="68">
        <f>Spielplan!O17</f>
        <v>0</v>
      </c>
      <c r="I14" s="68">
        <f>Spielplan!I19</f>
        <v>0</v>
      </c>
      <c r="J14" s="68">
        <f>Spielplan!K19</f>
        <v>4</v>
      </c>
      <c r="K14" s="68">
        <f>Spielplan!M19</f>
        <v>0</v>
      </c>
      <c r="L14" s="68">
        <f>Spielplan!I26</f>
        <v>2</v>
      </c>
      <c r="M14" s="68">
        <f>Spielplan!K26</f>
        <v>0</v>
      </c>
      <c r="N14" s="68">
        <f>Spielplan!M26</f>
        <v>3</v>
      </c>
      <c r="O14" s="68">
        <f>Spielplan!K28</f>
        <v>2</v>
      </c>
      <c r="P14" s="68">
        <f>Spielplan!I28</f>
        <v>1</v>
      </c>
      <c r="Q14" s="68">
        <f>Spielplan!O28</f>
        <v>3</v>
      </c>
      <c r="R14" s="68">
        <f>C14+F14+I14+L14+O14</f>
        <v>4</v>
      </c>
      <c r="S14" s="68">
        <f>D14+G14+J14+M14+P14</f>
        <v>9</v>
      </c>
      <c r="T14" s="4">
        <f>E14+H14+K14+N14+Q14</f>
        <v>7</v>
      </c>
      <c r="U14" s="68">
        <f>R14-S14</f>
        <v>-5</v>
      </c>
    </row>
    <row r="15" spans="1:21" ht="17.25" customHeight="1">
      <c r="A15" s="67">
        <v>4</v>
      </c>
      <c r="B15" s="21" t="str">
        <f>Mannschaften!B16</f>
        <v>Spidercycle</v>
      </c>
      <c r="C15" s="68">
        <f>Spielplan!K15</f>
        <v>0</v>
      </c>
      <c r="D15" s="68">
        <f>Spielplan!I15</f>
        <v>0</v>
      </c>
      <c r="E15" s="68">
        <f>Spielplan!O15</f>
        <v>1</v>
      </c>
      <c r="F15" s="68">
        <f>Spielplan!K18</f>
        <v>7</v>
      </c>
      <c r="G15" s="68">
        <f>Spielplan!I18</f>
        <v>0</v>
      </c>
      <c r="H15" s="68">
        <f>Spielplan!O18</f>
        <v>3</v>
      </c>
      <c r="I15" s="68">
        <f>Spielplan!I20</f>
        <v>2</v>
      </c>
      <c r="J15" s="68">
        <f>Spielplan!K20</f>
        <v>3</v>
      </c>
      <c r="K15" s="68">
        <f>Spielplan!M20</f>
        <v>0</v>
      </c>
      <c r="L15" s="68">
        <f>Spielplan!K24</f>
        <v>0</v>
      </c>
      <c r="M15" s="68">
        <f>Spielplan!I24</f>
        <v>2</v>
      </c>
      <c r="N15" s="68">
        <f>Spielplan!O24</f>
        <v>0</v>
      </c>
      <c r="O15" s="68">
        <f>Spielplan!I27</f>
        <v>2</v>
      </c>
      <c r="P15" s="68">
        <f>Spielplan!K27</f>
        <v>6</v>
      </c>
      <c r="Q15" s="68">
        <f>Spielplan!M27</f>
        <v>0</v>
      </c>
      <c r="R15" s="68">
        <f>C15+F15+I15+L15+O15</f>
        <v>11</v>
      </c>
      <c r="S15" s="68">
        <f>D15+G15+J15+M15+P15</f>
        <v>11</v>
      </c>
      <c r="T15" s="4">
        <f>E15+H15+K15+N15+Q15</f>
        <v>4</v>
      </c>
      <c r="U15" s="68">
        <f>R15-S15</f>
        <v>0</v>
      </c>
    </row>
    <row r="16" spans="1:21" ht="17.25" customHeight="1">
      <c r="A16" s="67">
        <v>5</v>
      </c>
      <c r="B16" s="21" t="str">
        <f>Mannschaften!B14</f>
        <v>Snakes</v>
      </c>
      <c r="C16" s="68">
        <f>Spielplan!K14</f>
        <v>2</v>
      </c>
      <c r="D16" s="68">
        <f>Spielplan!I14</f>
        <v>6</v>
      </c>
      <c r="E16" s="68">
        <f>Spielplan!O14</f>
        <v>0</v>
      </c>
      <c r="F16" s="68">
        <f>Spielplan!I18</f>
        <v>0</v>
      </c>
      <c r="G16" s="68">
        <f>Spielplan!K18</f>
        <v>7</v>
      </c>
      <c r="H16" s="68">
        <f>Spielplan!M18</f>
        <v>0</v>
      </c>
      <c r="I16" s="68">
        <f>Spielplan!I22</f>
        <v>4</v>
      </c>
      <c r="J16" s="68">
        <f>Spielplan!K22</f>
        <v>2</v>
      </c>
      <c r="K16" s="68">
        <f>Spielplan!M22</f>
        <v>3</v>
      </c>
      <c r="L16" s="68">
        <f>Spielplan!I25</f>
        <v>1</v>
      </c>
      <c r="M16" s="68">
        <f>Spielplan!K25</f>
        <v>7</v>
      </c>
      <c r="N16" s="68">
        <f>Spielplan!M25</f>
        <v>0</v>
      </c>
      <c r="O16" s="68">
        <f>Spielplan!I28</f>
        <v>1</v>
      </c>
      <c r="P16" s="68">
        <f>Spielplan!K28</f>
        <v>2</v>
      </c>
      <c r="Q16" s="68">
        <f>Spielplan!M28</f>
        <v>0</v>
      </c>
      <c r="R16" s="68">
        <f>C16+F16+I16+L16+O16</f>
        <v>8</v>
      </c>
      <c r="S16" s="68">
        <f>D16+G16+J16+M16+P16</f>
        <v>24</v>
      </c>
      <c r="T16" s="4">
        <f>E16+H16+K16+N16+Q16</f>
        <v>3</v>
      </c>
      <c r="U16" s="68">
        <f>R16-S16</f>
        <v>-16</v>
      </c>
    </row>
    <row r="17" spans="1:21" ht="17.25" customHeight="1">
      <c r="A17" s="67">
        <v>6</v>
      </c>
      <c r="B17" s="21" t="str">
        <f>Mannschaften!B18</f>
        <v>Winti Stars</v>
      </c>
      <c r="C17" s="68">
        <f>Spielplan!K16</f>
        <v>1</v>
      </c>
      <c r="D17" s="68">
        <f>Spielplan!I16</f>
        <v>6</v>
      </c>
      <c r="E17" s="68">
        <f>Spielplan!O16</f>
        <v>0</v>
      </c>
      <c r="F17" s="68">
        <f>Spielplan!K20</f>
        <v>3</v>
      </c>
      <c r="G17" s="68">
        <f>Spielplan!I20</f>
        <v>2</v>
      </c>
      <c r="H17" s="68">
        <f>Spielplan!O20</f>
        <v>3</v>
      </c>
      <c r="I17" s="68">
        <f>Spielplan!K22</f>
        <v>2</v>
      </c>
      <c r="J17" s="68">
        <f>Spielplan!I22</f>
        <v>4</v>
      </c>
      <c r="K17" s="68">
        <f>Spielplan!O22</f>
        <v>0</v>
      </c>
      <c r="L17" s="68">
        <f>Spielplan!K26</f>
        <v>0</v>
      </c>
      <c r="M17" s="68">
        <f>Spielplan!I26</f>
        <v>2</v>
      </c>
      <c r="N17" s="68">
        <f>Spielplan!O26</f>
        <v>0</v>
      </c>
      <c r="O17" s="68">
        <f>Spielplan!K29</f>
        <v>0</v>
      </c>
      <c r="P17" s="68">
        <f>Spielplan!I29</f>
        <v>3</v>
      </c>
      <c r="Q17" s="68">
        <f>Spielplan!O29</f>
        <v>0</v>
      </c>
      <c r="R17" s="68">
        <f>C17+F17+I17+L17+O17</f>
        <v>6</v>
      </c>
      <c r="S17" s="68">
        <f>D17+G17+J17+M17+P17</f>
        <v>17</v>
      </c>
      <c r="T17" s="4">
        <f>E17+H17+K17+N17+Q17</f>
        <v>3</v>
      </c>
      <c r="U17" s="68">
        <f>R17-S17</f>
        <v>-11</v>
      </c>
    </row>
    <row r="25" ht="12.75">
      <c r="J25" s="70"/>
    </row>
  </sheetData>
  <sheetProtection/>
  <mergeCells count="12">
    <mergeCell ref="N1:U1"/>
    <mergeCell ref="C5:K5"/>
    <mergeCell ref="A1:E1"/>
    <mergeCell ref="F1:M1"/>
    <mergeCell ref="C6:K6"/>
    <mergeCell ref="C7:K7"/>
    <mergeCell ref="C10:E10"/>
    <mergeCell ref="F10:H10"/>
    <mergeCell ref="I10:K10"/>
    <mergeCell ref="L10:N10"/>
    <mergeCell ref="O10:Q10"/>
    <mergeCell ref="R10:U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Ursus</cp:lastModifiedBy>
  <cp:lastPrinted>2013-03-02T13:54:34Z</cp:lastPrinted>
  <dcterms:created xsi:type="dcterms:W3CDTF">2009-08-24T06:23:48Z</dcterms:created>
  <dcterms:modified xsi:type="dcterms:W3CDTF">2013-03-02T13:56:06Z</dcterms:modified>
  <cp:category/>
  <cp:version/>
  <cp:contentType/>
  <cp:contentStatus/>
</cp:coreProperties>
</file>